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chartsheets/sheet5.xml" ContentType="application/vnd.openxmlformats-officedocument.spreadsheetml.chartsheet+xml"/>
  <Override PartName="/xl/chartsheets/sheet6.xml" ContentType="application/vnd.openxmlformats-officedocument.spreadsheetml.chartsheet+xml"/>
  <Override PartName="/xl/chartsheets/sheet7.xml" ContentType="application/vnd.openxmlformats-officedocument.spreadsheetml.chartsheet+xml"/>
  <Override PartName="/xl/chartsheets/sheet8.xml" ContentType="application/vnd.openxmlformats-officedocument.spreadsheetml.chart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6.xml" ContentType="application/vnd.openxmlformats-officedocument.drawingml.chartshapes+xml"/>
  <Override PartName="/xl/drawings/drawing7.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8.xml" ContentType="application/vnd.openxmlformats-officedocument.drawingml.chartshapes+xml"/>
  <Override PartName="/xl/drawings/drawing9.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10.xml" ContentType="application/vnd.openxmlformats-officedocument.drawingml.chartshapes+xml"/>
  <Override PartName="/xl/drawings/drawing11.xml" ContentType="application/vnd.openxmlformats-officedocument.drawing+xml"/>
  <Override PartName="/xl/charts/chart4.xml" ContentType="application/vnd.openxmlformats-officedocument.drawingml.chart+xml"/>
  <Override PartName="/xl/drawings/drawing12.xml" ContentType="application/vnd.openxmlformats-officedocument.drawingml.chartshapes+xml"/>
  <Override PartName="/xl/drawings/drawing13.xml" ContentType="application/vnd.openxmlformats-officedocument.drawing+xml"/>
  <Override PartName="/xl/charts/chart5.xml" ContentType="application/vnd.openxmlformats-officedocument.drawingml.chart+xml"/>
  <Override PartName="/xl/drawings/drawing14.xml" ContentType="application/vnd.openxmlformats-officedocument.drawingml.chartshapes+xml"/>
  <Override PartName="/xl/drawings/drawing15.xml" ContentType="application/vnd.openxmlformats-officedocument.drawing+xml"/>
  <Override PartName="/xl/charts/chart6.xml" ContentType="application/vnd.openxmlformats-officedocument.drawingml.chart+xml"/>
  <Override PartName="/xl/drawings/drawing16.xml" ContentType="application/vnd.openxmlformats-officedocument.drawingml.chartshapes+xml"/>
  <Override PartName="/xl/drawings/drawing17.xml" ContentType="application/vnd.openxmlformats-officedocument.drawing+xml"/>
  <Override PartName="/xl/charts/chart7.xml" ContentType="application/vnd.openxmlformats-officedocument.drawingml.chart+xml"/>
  <Override PartName="/xl/drawings/drawing18.xml" ContentType="application/vnd.openxmlformats-officedocument.drawingml.chartshapes+xml"/>
  <Override PartName="/xl/drawings/drawing19.xml" ContentType="application/vnd.openxmlformats-officedocument.drawing+xml"/>
  <Override PartName="/xl/charts/chart8.xml" ContentType="application/vnd.openxmlformats-officedocument.drawingml.chart+xml"/>
  <Override PartName="/xl/charts/style4.xml" ContentType="application/vnd.ms-office.chartstyle+xml"/>
  <Override PartName="/xl/charts/colors4.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628"/>
  <workbookPr defaultThemeVersion="124226"/>
  <mc:AlternateContent xmlns:mc="http://schemas.openxmlformats.org/markup-compatibility/2006">
    <mc:Choice Requires="x15">
      <x15ac:absPath xmlns:x15ac="http://schemas.microsoft.com/office/spreadsheetml/2010/11/ac" url="C:\Users\igree\Documents\Projects\CAREC\200821_MaturityAssessment\02_Template\"/>
    </mc:Choice>
  </mc:AlternateContent>
  <xr:revisionPtr revIDLastSave="0" documentId="13_ncr:1_{B06229C6-DB48-48EB-9226-66C04E8AB6C0}" xr6:coauthVersionLast="46" xr6:coauthVersionMax="46" xr10:uidLastSave="{00000000-0000-0000-0000-000000000000}"/>
  <bookViews>
    <workbookView xWindow="28680" yWindow="-120" windowWidth="29040" windowHeight="15840" tabRatio="830" xr2:uid="{00000000-000D-0000-FFFF-FFFF00000000}"/>
  </bookViews>
  <sheets>
    <sheet name="Instructions" sheetId="8" r:id="rId1"/>
    <sheet name="1 Overview" sheetId="10" r:id="rId2"/>
    <sheet name="2 MaturityAssessment" sheetId="2" r:id="rId3"/>
    <sheet name="3 Results" sheetId="6" r:id="rId4"/>
    <sheet name="SpiderChart" sheetId="11" r:id="rId5"/>
    <sheet name="SpiderChart - HiLo" sheetId="18" r:id="rId6"/>
    <sheet name="SpiderChart - HiLo 2" sheetId="16" r:id="rId7"/>
    <sheet name="ByCategory" sheetId="12" r:id="rId8"/>
    <sheet name="Overall" sheetId="14" r:id="rId9"/>
    <sheet name="UnderstandDefine" sheetId="13" r:id="rId10"/>
    <sheet name="Enablers" sheetId="15" r:id="rId11"/>
    <sheet name="HiLoTarget" sheetId="17" r:id="rId12"/>
  </sheets>
  <definedNames>
    <definedName name="_xlnm.Print_Area" localSheetId="1">'1 Overview'!$A$1:$C$58</definedName>
    <definedName name="_xlnm.Print_Area" localSheetId="2">'2 MaturityAssessment'!$F$3:$AB$37</definedName>
    <definedName name="_xlnm.Print_Area" localSheetId="3">'3 Results'!$A$3:$S$81</definedName>
    <definedName name="_xlnm.Print_Area" localSheetId="0">Instructions!$B$1:$D$52</definedName>
    <definedName name="_xlnm.Print_Titles" localSheetId="2">'2 MaturityAssessment'!$A:$D,'2 MaturityAssessment'!$3:$5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38" i="6" l="1"/>
  <c r="C38" i="6" s="1"/>
  <c r="N37" i="6"/>
  <c r="C37" i="6" s="1"/>
  <c r="N36" i="6"/>
  <c r="C36" i="6" s="1"/>
  <c r="R4" i="6"/>
  <c r="Q4" i="6"/>
  <c r="P4" i="6"/>
  <c r="O4" i="6"/>
  <c r="B1" i="6"/>
  <c r="C33" i="6"/>
  <c r="D33" i="6"/>
  <c r="C29" i="6"/>
  <c r="D29" i="6"/>
  <c r="C30" i="6"/>
  <c r="D30" i="6"/>
  <c r="C31" i="6"/>
  <c r="D31" i="6"/>
  <c r="C32" i="6"/>
  <c r="D32" i="6"/>
  <c r="C28" i="6"/>
  <c r="D28" i="6"/>
  <c r="B6" i="6"/>
  <c r="B7" i="6" s="1"/>
  <c r="B8" i="6" s="1"/>
  <c r="B9" i="6" s="1"/>
  <c r="C6" i="6"/>
  <c r="C7" i="6" s="1"/>
  <c r="C8" i="6" s="1"/>
  <c r="C9" i="6" s="1"/>
  <c r="D6" i="6"/>
  <c r="D7" i="6"/>
  <c r="D8" i="6"/>
  <c r="D9" i="6"/>
  <c r="C10" i="6"/>
  <c r="D10" i="6"/>
  <c r="C11" i="6"/>
  <c r="C12" i="6" s="1"/>
  <c r="C13" i="6" s="1"/>
  <c r="C14" i="6" s="1"/>
  <c r="D11" i="6"/>
  <c r="D12" i="6"/>
  <c r="D13" i="6"/>
  <c r="D14" i="6"/>
  <c r="C15" i="6"/>
  <c r="C16" i="6" s="1"/>
  <c r="C17" i="6" s="1"/>
  <c r="C18" i="6" s="1"/>
  <c r="D15" i="6"/>
  <c r="D16" i="6"/>
  <c r="D17" i="6"/>
  <c r="D18" i="6"/>
  <c r="C19" i="6"/>
  <c r="D19" i="6"/>
  <c r="C20" i="6"/>
  <c r="C21" i="6" s="1"/>
  <c r="C22" i="6" s="1"/>
  <c r="C23" i="6" s="1"/>
  <c r="D20" i="6"/>
  <c r="D21" i="6"/>
  <c r="D22" i="6"/>
  <c r="D23" i="6"/>
  <c r="C24" i="6"/>
  <c r="D24" i="6"/>
  <c r="C25" i="6"/>
  <c r="D25" i="6"/>
  <c r="C26" i="6"/>
  <c r="D26" i="6"/>
  <c r="C27" i="6"/>
  <c r="D27" i="6"/>
  <c r="D5" i="6"/>
  <c r="C5" i="6"/>
  <c r="B17" i="10"/>
  <c r="Z37" i="2"/>
  <c r="K33" i="6" s="1"/>
  <c r="Y37" i="2"/>
  <c r="J33" i="6" s="1"/>
  <c r="O33" i="6" s="1"/>
  <c r="X37" i="2"/>
  <c r="I33" i="6" s="1"/>
  <c r="Z36" i="2"/>
  <c r="K32" i="6" s="1"/>
  <c r="Y36" i="2"/>
  <c r="J32" i="6" s="1"/>
  <c r="O32" i="6" s="1"/>
  <c r="X36" i="2"/>
  <c r="I32" i="6" s="1"/>
  <c r="Z35" i="2"/>
  <c r="K31" i="6" s="1"/>
  <c r="Y35" i="2"/>
  <c r="J31" i="6" s="1"/>
  <c r="O31" i="6" s="1"/>
  <c r="X35" i="2"/>
  <c r="I31" i="6" s="1"/>
  <c r="Z34" i="2"/>
  <c r="K30" i="6" s="1"/>
  <c r="Y34" i="2"/>
  <c r="J30" i="6" s="1"/>
  <c r="O30" i="6" s="1"/>
  <c r="X34" i="2"/>
  <c r="I30" i="6" s="1"/>
  <c r="Z33" i="2"/>
  <c r="K29" i="6" s="1"/>
  <c r="Y33" i="2"/>
  <c r="J29" i="6" s="1"/>
  <c r="O29" i="6" s="1"/>
  <c r="X33" i="2"/>
  <c r="I29" i="6" s="1"/>
  <c r="Z32" i="2"/>
  <c r="K28" i="6" s="1"/>
  <c r="Y32" i="2"/>
  <c r="J28" i="6" s="1"/>
  <c r="O28" i="6" s="1"/>
  <c r="X32" i="2"/>
  <c r="I28" i="6" s="1"/>
  <c r="Z30" i="2"/>
  <c r="K27" i="6" s="1"/>
  <c r="Y30" i="2"/>
  <c r="J27" i="6" s="1"/>
  <c r="O27" i="6" s="1"/>
  <c r="X30" i="2"/>
  <c r="I27" i="6" s="1"/>
  <c r="Z29" i="2"/>
  <c r="K26" i="6" s="1"/>
  <c r="Y29" i="2"/>
  <c r="J26" i="6" s="1"/>
  <c r="O26" i="6" s="1"/>
  <c r="X29" i="2"/>
  <c r="I26" i="6" s="1"/>
  <c r="Z28" i="2"/>
  <c r="K25" i="6" s="1"/>
  <c r="Y28" i="2"/>
  <c r="J25" i="6" s="1"/>
  <c r="O25" i="6" s="1"/>
  <c r="X28" i="2"/>
  <c r="I25" i="6" s="1"/>
  <c r="Z27" i="2"/>
  <c r="K24" i="6" s="1"/>
  <c r="Y27" i="2"/>
  <c r="J24" i="6" s="1"/>
  <c r="O24" i="6" s="1"/>
  <c r="X27" i="2"/>
  <c r="I24" i="6" s="1"/>
  <c r="Z26" i="2"/>
  <c r="K23" i="6" s="1"/>
  <c r="Y26" i="2"/>
  <c r="J23" i="6" s="1"/>
  <c r="O23" i="6" s="1"/>
  <c r="X26" i="2"/>
  <c r="I23" i="6" s="1"/>
  <c r="Z25" i="2"/>
  <c r="K22" i="6" s="1"/>
  <c r="Y25" i="2"/>
  <c r="J22" i="6" s="1"/>
  <c r="O22" i="6" s="1"/>
  <c r="X25" i="2"/>
  <c r="I22" i="6" s="1"/>
  <c r="Z24" i="2"/>
  <c r="K21" i="6" s="1"/>
  <c r="Y24" i="2"/>
  <c r="J21" i="6" s="1"/>
  <c r="O21" i="6" s="1"/>
  <c r="X24" i="2"/>
  <c r="I21" i="6" s="1"/>
  <c r="Z23" i="2"/>
  <c r="K20" i="6" s="1"/>
  <c r="Y23" i="2"/>
  <c r="J20" i="6" s="1"/>
  <c r="O20" i="6" s="1"/>
  <c r="X23" i="2"/>
  <c r="I20" i="6" s="1"/>
  <c r="Z21" i="2"/>
  <c r="K19" i="6" s="1"/>
  <c r="Y21" i="2"/>
  <c r="J19" i="6" s="1"/>
  <c r="O19" i="6" s="1"/>
  <c r="X21" i="2"/>
  <c r="I19" i="6" s="1"/>
  <c r="Z20" i="2"/>
  <c r="K18" i="6" s="1"/>
  <c r="Y20" i="2"/>
  <c r="J18" i="6" s="1"/>
  <c r="O18" i="6" s="1"/>
  <c r="X20" i="2"/>
  <c r="I18" i="6" s="1"/>
  <c r="Z19" i="2"/>
  <c r="K17" i="6" s="1"/>
  <c r="Y19" i="2"/>
  <c r="J17" i="6" s="1"/>
  <c r="O17" i="6" s="1"/>
  <c r="X19" i="2"/>
  <c r="I17" i="6" s="1"/>
  <c r="Z18" i="2"/>
  <c r="K16" i="6" s="1"/>
  <c r="Y18" i="2"/>
  <c r="J16" i="6" s="1"/>
  <c r="O16" i="6" s="1"/>
  <c r="X18" i="2"/>
  <c r="I16" i="6" s="1"/>
  <c r="Z17" i="2"/>
  <c r="K15" i="6" s="1"/>
  <c r="Y17" i="2"/>
  <c r="J15" i="6" s="1"/>
  <c r="O15" i="6" s="1"/>
  <c r="X17" i="2"/>
  <c r="I15" i="6" s="1"/>
  <c r="Z16" i="2"/>
  <c r="K14" i="6" s="1"/>
  <c r="Y16" i="2"/>
  <c r="J14" i="6" s="1"/>
  <c r="O14" i="6" s="1"/>
  <c r="X16" i="2"/>
  <c r="I14" i="6" s="1"/>
  <c r="Z15" i="2"/>
  <c r="K13" i="6" s="1"/>
  <c r="Y15" i="2"/>
  <c r="J13" i="6" s="1"/>
  <c r="O13" i="6" s="1"/>
  <c r="X15" i="2"/>
  <c r="I13" i="6" s="1"/>
  <c r="Z14" i="2"/>
  <c r="K12" i="6" s="1"/>
  <c r="Y14" i="2"/>
  <c r="J12" i="6" s="1"/>
  <c r="O12" i="6" s="1"/>
  <c r="X14" i="2"/>
  <c r="I12" i="6" s="1"/>
  <c r="Z13" i="2"/>
  <c r="K11" i="6" s="1"/>
  <c r="Y13" i="2"/>
  <c r="J11" i="6" s="1"/>
  <c r="O11" i="6" s="1"/>
  <c r="X13" i="2"/>
  <c r="I11" i="6" s="1"/>
  <c r="Z12" i="2"/>
  <c r="K10" i="6" s="1"/>
  <c r="Y12" i="2"/>
  <c r="J10" i="6" s="1"/>
  <c r="O10" i="6" s="1"/>
  <c r="X12" i="2"/>
  <c r="I10" i="6" s="1"/>
  <c r="Z11" i="2"/>
  <c r="K9" i="6" s="1"/>
  <c r="Y11" i="2"/>
  <c r="J9" i="6" s="1"/>
  <c r="O9" i="6" s="1"/>
  <c r="X11" i="2"/>
  <c r="I9" i="6" s="1"/>
  <c r="Z10" i="2"/>
  <c r="K8" i="6" s="1"/>
  <c r="Y10" i="2"/>
  <c r="J8" i="6" s="1"/>
  <c r="O8" i="6" s="1"/>
  <c r="X10" i="2"/>
  <c r="I8" i="6" s="1"/>
  <c r="Z9" i="2"/>
  <c r="K7" i="6" s="1"/>
  <c r="Y9" i="2"/>
  <c r="J7" i="6" s="1"/>
  <c r="O7" i="6" s="1"/>
  <c r="X9" i="2"/>
  <c r="I7" i="6" s="1"/>
  <c r="Z8" i="2"/>
  <c r="K6" i="6" s="1"/>
  <c r="Y8" i="2"/>
  <c r="J6" i="6" s="1"/>
  <c r="O6" i="6" s="1"/>
  <c r="X8" i="2"/>
  <c r="I6" i="6" s="1"/>
  <c r="Z7" i="2"/>
  <c r="K5" i="6" s="1"/>
  <c r="Y7" i="2"/>
  <c r="J5" i="6" s="1"/>
  <c r="O5" i="6" s="1"/>
  <c r="X7" i="2"/>
  <c r="I5" i="6" s="1"/>
  <c r="R26" i="2"/>
  <c r="H23" i="6" s="1"/>
  <c r="P23" i="6" s="1"/>
  <c r="Q26" i="2"/>
  <c r="G23" i="6" s="1"/>
  <c r="R23" i="6" s="1"/>
  <c r="P26" i="2"/>
  <c r="F23" i="6" s="1"/>
  <c r="Q23" i="6" s="1"/>
  <c r="R25" i="2"/>
  <c r="H22" i="6" s="1"/>
  <c r="P22" i="6" s="1"/>
  <c r="Q25" i="2"/>
  <c r="G22" i="6" s="1"/>
  <c r="R22" i="6" s="1"/>
  <c r="P25" i="2"/>
  <c r="F22" i="6" s="1"/>
  <c r="Q22" i="6" s="1"/>
  <c r="R24" i="2"/>
  <c r="H21" i="6" s="1"/>
  <c r="P21" i="6" s="1"/>
  <c r="Q24" i="2"/>
  <c r="G21" i="6" s="1"/>
  <c r="R21" i="6" s="1"/>
  <c r="P24" i="2"/>
  <c r="F21" i="6" s="1"/>
  <c r="Q21" i="6" s="1"/>
  <c r="R20" i="2"/>
  <c r="H18" i="6" s="1"/>
  <c r="P18" i="6" s="1"/>
  <c r="Q20" i="2"/>
  <c r="G18" i="6" s="1"/>
  <c r="R18" i="6" s="1"/>
  <c r="P20" i="2"/>
  <c r="F18" i="6" s="1"/>
  <c r="Q18" i="6" s="1"/>
  <c r="R19" i="2"/>
  <c r="H17" i="6" s="1"/>
  <c r="P17" i="6" s="1"/>
  <c r="Q19" i="2"/>
  <c r="G17" i="6" s="1"/>
  <c r="R17" i="6" s="1"/>
  <c r="P19" i="2"/>
  <c r="F17" i="6" s="1"/>
  <c r="Q17" i="6" s="1"/>
  <c r="R18" i="2"/>
  <c r="H16" i="6" s="1"/>
  <c r="P16" i="6" s="1"/>
  <c r="Q18" i="2"/>
  <c r="G16" i="6" s="1"/>
  <c r="R16" i="6" s="1"/>
  <c r="P18" i="2"/>
  <c r="F16" i="6" s="1"/>
  <c r="Q16" i="6" s="1"/>
  <c r="R16" i="2"/>
  <c r="H14" i="6" s="1"/>
  <c r="P14" i="6" s="1"/>
  <c r="Q16" i="2"/>
  <c r="G14" i="6" s="1"/>
  <c r="R14" i="6" s="1"/>
  <c r="P16" i="2"/>
  <c r="F14" i="6" s="1"/>
  <c r="Q14" i="6" s="1"/>
  <c r="R15" i="2"/>
  <c r="H13" i="6" s="1"/>
  <c r="P13" i="6" s="1"/>
  <c r="Q15" i="2"/>
  <c r="G13" i="6" s="1"/>
  <c r="R13" i="6" s="1"/>
  <c r="P15" i="2"/>
  <c r="F13" i="6" s="1"/>
  <c r="Q13" i="6" s="1"/>
  <c r="R14" i="2"/>
  <c r="H12" i="6" s="1"/>
  <c r="P12" i="6" s="1"/>
  <c r="Q14" i="2"/>
  <c r="G12" i="6" s="1"/>
  <c r="R12" i="6" s="1"/>
  <c r="P14" i="2"/>
  <c r="F12" i="6" s="1"/>
  <c r="Q12" i="6" s="1"/>
  <c r="R11" i="2"/>
  <c r="H9" i="6" s="1"/>
  <c r="P9" i="6" s="1"/>
  <c r="Q11" i="2"/>
  <c r="G9" i="6" s="1"/>
  <c r="R9" i="6" s="1"/>
  <c r="P11" i="2"/>
  <c r="F9" i="6" s="1"/>
  <c r="Q9" i="6" s="1"/>
  <c r="R10" i="2"/>
  <c r="H8" i="6" s="1"/>
  <c r="P8" i="6" s="1"/>
  <c r="Q10" i="2"/>
  <c r="G8" i="6" s="1"/>
  <c r="R8" i="6" s="1"/>
  <c r="P10" i="2"/>
  <c r="F8" i="6" s="1"/>
  <c r="Q8" i="6" s="1"/>
  <c r="R9" i="2"/>
  <c r="H7" i="6" s="1"/>
  <c r="P7" i="6" s="1"/>
  <c r="Q9" i="2"/>
  <c r="G7" i="6" s="1"/>
  <c r="R7" i="6" s="1"/>
  <c r="P9" i="2"/>
  <c r="F7" i="6" s="1"/>
  <c r="Q7" i="6" s="1"/>
  <c r="P33" i="2"/>
  <c r="F29" i="6" s="1"/>
  <c r="Q29" i="6" s="1"/>
  <c r="Q33" i="2"/>
  <c r="G29" i="6" s="1"/>
  <c r="R29" i="6" s="1"/>
  <c r="R33" i="2"/>
  <c r="H29" i="6" s="1"/>
  <c r="P29" i="6" s="1"/>
  <c r="P34" i="2"/>
  <c r="F30" i="6" s="1"/>
  <c r="Q30" i="6" s="1"/>
  <c r="Q34" i="2"/>
  <c r="G30" i="6" s="1"/>
  <c r="R30" i="6" s="1"/>
  <c r="R34" i="2"/>
  <c r="H30" i="6" s="1"/>
  <c r="P30" i="6" s="1"/>
  <c r="P35" i="2"/>
  <c r="F31" i="6" s="1"/>
  <c r="Q31" i="6" s="1"/>
  <c r="Q35" i="2"/>
  <c r="G31" i="6" s="1"/>
  <c r="R31" i="6" s="1"/>
  <c r="R35" i="2"/>
  <c r="H31" i="6" s="1"/>
  <c r="P31" i="6" s="1"/>
  <c r="P36" i="2"/>
  <c r="F32" i="6" s="1"/>
  <c r="Q32" i="6" s="1"/>
  <c r="Q36" i="2"/>
  <c r="G32" i="6" s="1"/>
  <c r="R32" i="6" s="1"/>
  <c r="R36" i="2"/>
  <c r="H32" i="6" s="1"/>
  <c r="P32" i="6" s="1"/>
  <c r="P37" i="2"/>
  <c r="F33" i="6" s="1"/>
  <c r="Q33" i="6" s="1"/>
  <c r="Q37" i="2"/>
  <c r="G33" i="6" s="1"/>
  <c r="R33" i="6" s="1"/>
  <c r="R37" i="2"/>
  <c r="H33" i="6" s="1"/>
  <c r="P33" i="6" s="1"/>
  <c r="R32" i="2"/>
  <c r="H28" i="6" s="1"/>
  <c r="Q32" i="2"/>
  <c r="G28" i="6" s="1"/>
  <c r="R28" i="6" s="1"/>
  <c r="P32" i="2"/>
  <c r="F28" i="6" s="1"/>
  <c r="Q28" i="6" s="1"/>
  <c r="R30" i="2"/>
  <c r="H27" i="6" s="1"/>
  <c r="P27" i="6" s="1"/>
  <c r="Q30" i="2"/>
  <c r="G27" i="6" s="1"/>
  <c r="R27" i="6" s="1"/>
  <c r="P30" i="2"/>
  <c r="F27" i="6" s="1"/>
  <c r="Q27" i="6" s="1"/>
  <c r="R29" i="2"/>
  <c r="H26" i="6" s="1"/>
  <c r="P26" i="6" s="1"/>
  <c r="Q29" i="2"/>
  <c r="G26" i="6" s="1"/>
  <c r="R26" i="6" s="1"/>
  <c r="P29" i="2"/>
  <c r="F26" i="6" s="1"/>
  <c r="Q26" i="6" s="1"/>
  <c r="R28" i="2"/>
  <c r="H25" i="6" s="1"/>
  <c r="P25" i="6" s="1"/>
  <c r="Q28" i="2"/>
  <c r="G25" i="6" s="1"/>
  <c r="R25" i="6" s="1"/>
  <c r="P28" i="2"/>
  <c r="F25" i="6" s="1"/>
  <c r="Q25" i="6" s="1"/>
  <c r="R27" i="2"/>
  <c r="H24" i="6" s="1"/>
  <c r="P24" i="6" s="1"/>
  <c r="Q27" i="2"/>
  <c r="G24" i="6" s="1"/>
  <c r="R24" i="6" s="1"/>
  <c r="P27" i="2"/>
  <c r="F24" i="6" s="1"/>
  <c r="Q24" i="6" s="1"/>
  <c r="R23" i="2"/>
  <c r="H20" i="6" s="1"/>
  <c r="P20" i="6" s="1"/>
  <c r="Q23" i="2"/>
  <c r="G20" i="6" s="1"/>
  <c r="R20" i="6" s="1"/>
  <c r="P23" i="2"/>
  <c r="F20" i="6" s="1"/>
  <c r="Q20" i="6" s="1"/>
  <c r="P8" i="2"/>
  <c r="F6" i="6" s="1"/>
  <c r="Q6" i="6" s="1"/>
  <c r="Q8" i="2"/>
  <c r="G6" i="6" s="1"/>
  <c r="R6" i="6" s="1"/>
  <c r="R8" i="2"/>
  <c r="H6" i="6" s="1"/>
  <c r="P6" i="6" s="1"/>
  <c r="P12" i="2"/>
  <c r="F10" i="6" s="1"/>
  <c r="Q10" i="6" s="1"/>
  <c r="Q12" i="2"/>
  <c r="G10" i="6" s="1"/>
  <c r="R10" i="6" s="1"/>
  <c r="R12" i="2"/>
  <c r="H10" i="6" s="1"/>
  <c r="P10" i="6" s="1"/>
  <c r="P13" i="2"/>
  <c r="F11" i="6" s="1"/>
  <c r="Q11" i="6" s="1"/>
  <c r="Q13" i="2"/>
  <c r="G11" i="6" s="1"/>
  <c r="R11" i="6" s="1"/>
  <c r="R13" i="2"/>
  <c r="H11" i="6" s="1"/>
  <c r="P11" i="6" s="1"/>
  <c r="P17" i="2"/>
  <c r="F15" i="6" s="1"/>
  <c r="Q15" i="6" s="1"/>
  <c r="Q17" i="2"/>
  <c r="G15" i="6" s="1"/>
  <c r="R15" i="6" s="1"/>
  <c r="R17" i="2"/>
  <c r="H15" i="6" s="1"/>
  <c r="P15" i="6" s="1"/>
  <c r="P21" i="2"/>
  <c r="F19" i="6" s="1"/>
  <c r="Q19" i="6" s="1"/>
  <c r="Q21" i="2"/>
  <c r="G19" i="6" s="1"/>
  <c r="R19" i="6" s="1"/>
  <c r="R21" i="2"/>
  <c r="H19" i="6" s="1"/>
  <c r="P19" i="6" s="1"/>
  <c r="R7" i="2"/>
  <c r="H5" i="6" s="1"/>
  <c r="P5" i="6" s="1"/>
  <c r="P7" i="2"/>
  <c r="F5" i="6" s="1"/>
  <c r="Q5" i="6" s="1"/>
  <c r="Q7" i="2"/>
  <c r="G5" i="6" s="1"/>
  <c r="R5" i="6" s="1"/>
  <c r="A8" i="2"/>
  <c r="A12" i="2" s="1"/>
  <c r="B10" i="6" s="1"/>
  <c r="B5" i="6"/>
  <c r="I37" i="6" l="1"/>
  <c r="K38" i="6"/>
  <c r="I38" i="6"/>
  <c r="I36" i="6"/>
  <c r="H38" i="6"/>
  <c r="P28" i="6"/>
  <c r="H37" i="6"/>
  <c r="H36" i="6"/>
  <c r="K37" i="6"/>
  <c r="K36" i="6"/>
  <c r="G38" i="6"/>
  <c r="J38" i="6"/>
  <c r="F37" i="6"/>
  <c r="F38" i="6"/>
  <c r="L27" i="6"/>
  <c r="F36" i="6"/>
  <c r="E10" i="6"/>
  <c r="N10" i="6" s="1"/>
  <c r="G36" i="6"/>
  <c r="G37" i="6"/>
  <c r="L30" i="6"/>
  <c r="J36" i="6"/>
  <c r="L24" i="6"/>
  <c r="J37" i="6"/>
  <c r="L25" i="6"/>
  <c r="L28" i="6"/>
  <c r="L22" i="6"/>
  <c r="E9" i="6"/>
  <c r="N9" i="6" s="1"/>
  <c r="E5" i="6"/>
  <c r="N5" i="6" s="1"/>
  <c r="L31" i="6"/>
  <c r="L21" i="6"/>
  <c r="L32" i="6"/>
  <c r="L20" i="6"/>
  <c r="E6" i="6"/>
  <c r="N6" i="6" s="1"/>
  <c r="E7" i="6"/>
  <c r="N7" i="6" s="1"/>
  <c r="L26" i="6"/>
  <c r="L29" i="6"/>
  <c r="L23" i="6"/>
  <c r="E8" i="6"/>
  <c r="N8" i="6" s="1"/>
  <c r="L12" i="6"/>
  <c r="L14" i="6"/>
  <c r="L7" i="6"/>
  <c r="L19" i="6"/>
  <c r="L10" i="6"/>
  <c r="L15" i="6"/>
  <c r="L18" i="6"/>
  <c r="L6" i="6"/>
  <c r="L8" i="6"/>
  <c r="L16" i="6"/>
  <c r="L17" i="6"/>
  <c r="L33" i="6"/>
  <c r="L11" i="6"/>
  <c r="L13" i="6"/>
  <c r="L9" i="6"/>
  <c r="A13" i="2"/>
  <c r="B11" i="6" s="1"/>
  <c r="B12" i="6" s="1"/>
  <c r="B13" i="6" s="1"/>
  <c r="B14" i="6" s="1"/>
  <c r="E14" i="6" s="1"/>
  <c r="N14" i="6" s="1"/>
  <c r="L5" i="6"/>
  <c r="E11" i="6" l="1"/>
  <c r="N11" i="6" s="1"/>
  <c r="E13" i="6"/>
  <c r="N13" i="6" s="1"/>
  <c r="E12" i="6"/>
  <c r="N12" i="6" s="1"/>
  <c r="L37" i="6"/>
  <c r="L38" i="6"/>
  <c r="L36" i="6"/>
  <c r="A17" i="2"/>
  <c r="B15" i="6" s="1"/>
  <c r="B16" i="6" l="1"/>
  <c r="E15" i="6"/>
  <c r="N15" i="6" s="1"/>
  <c r="A21" i="2"/>
  <c r="B19" i="6" s="1"/>
  <c r="E19" i="6" s="1"/>
  <c r="N19" i="6" s="1"/>
  <c r="B17" i="6" l="1"/>
  <c r="E16" i="6"/>
  <c r="N16" i="6" s="1"/>
  <c r="A23" i="2"/>
  <c r="B20" i="6" s="1"/>
  <c r="B21" i="6" l="1"/>
  <c r="E20" i="6"/>
  <c r="N20" i="6" s="1"/>
  <c r="B18" i="6"/>
  <c r="E18" i="6" s="1"/>
  <c r="N18" i="6" s="1"/>
  <c r="E17" i="6"/>
  <c r="N17" i="6" s="1"/>
  <c r="A27" i="2"/>
  <c r="B24" i="6" s="1"/>
  <c r="E24" i="6" s="1"/>
  <c r="N24" i="6" s="1"/>
  <c r="B22" i="6" l="1"/>
  <c r="E21" i="6"/>
  <c r="N21" i="6" s="1"/>
  <c r="A28" i="2"/>
  <c r="B25" i="6" s="1"/>
  <c r="E25" i="6" s="1"/>
  <c r="N25" i="6" s="1"/>
  <c r="B23" i="6" l="1"/>
  <c r="E23" i="6" s="1"/>
  <c r="N23" i="6" s="1"/>
  <c r="E22" i="6"/>
  <c r="N22" i="6" s="1"/>
  <c r="A29" i="2"/>
  <c r="B26" i="6" s="1"/>
  <c r="E26" i="6" s="1"/>
  <c r="N26" i="6" s="1"/>
  <c r="A30" i="2" l="1"/>
  <c r="B27" i="6" s="1"/>
  <c r="E27" i="6" s="1"/>
  <c r="N27" i="6" s="1"/>
  <c r="A32" i="2" l="1"/>
  <c r="B28" i="6" s="1"/>
  <c r="E28" i="6" s="1"/>
  <c r="N28" i="6" s="1"/>
  <c r="A33" i="2" l="1"/>
  <c r="B29" i="6" s="1"/>
  <c r="E29" i="6" s="1"/>
  <c r="N29" i="6" s="1"/>
  <c r="A34" i="2" l="1"/>
  <c r="B30" i="6" s="1"/>
  <c r="E30" i="6" s="1"/>
  <c r="N30" i="6" s="1"/>
  <c r="A35" i="2" l="1"/>
  <c r="B31" i="6" s="1"/>
  <c r="E31" i="6" s="1"/>
  <c r="N31" i="6" s="1"/>
  <c r="A36" i="2" l="1"/>
  <c r="B32" i="6" s="1"/>
  <c r="E32" i="6" s="1"/>
  <c r="N32" i="6" s="1"/>
  <c r="A37" i="2" l="1"/>
  <c r="B33" i="6" s="1"/>
  <c r="E33" i="6" s="1"/>
  <c r="N33" i="6"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Ian Greenwood</author>
  </authors>
  <commentList>
    <comment ref="B10" authorId="0" shapeId="0" xr:uid="{00000000-0006-0000-0000-000001000000}">
      <text>
        <r>
          <rPr>
            <b/>
            <sz val="9"/>
            <color indexed="81"/>
            <rFont val="Tahoma"/>
            <family val="2"/>
          </rPr>
          <t>Ian Greenwood:</t>
        </r>
        <r>
          <rPr>
            <sz val="9"/>
            <color indexed="81"/>
            <rFont val="Tahoma"/>
            <family val="2"/>
          </rPr>
          <t xml:space="preserve">
e.g. this is an example note to give tips for answering the question</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Ian Greenwood</author>
  </authors>
  <commentList>
    <comment ref="B11" authorId="0" shapeId="0" xr:uid="{801D4EE1-B52E-447B-8CCA-63B6771BE14F}">
      <text>
        <r>
          <rPr>
            <b/>
            <sz val="9"/>
            <color indexed="81"/>
            <rFont val="Tahoma"/>
            <family val="2"/>
          </rPr>
          <t>Ian Greenwood:</t>
        </r>
        <r>
          <rPr>
            <sz val="9"/>
            <color indexed="81"/>
            <rFont val="Tahoma"/>
            <family val="2"/>
          </rPr>
          <t xml:space="preserve">
If multiple then select highest and note others in "General description of network"</t>
        </r>
      </text>
    </comment>
    <comment ref="B19" authorId="0" shapeId="0" xr:uid="{6D8E26E4-68B9-4BCF-A23F-B90A19523987}">
      <text>
        <r>
          <rPr>
            <b/>
            <sz val="9"/>
            <color indexed="81"/>
            <rFont val="Tahoma"/>
            <family val="2"/>
          </rPr>
          <t>Ian Greenwood:</t>
        </r>
        <r>
          <rPr>
            <sz val="9"/>
            <color indexed="81"/>
            <rFont val="Tahoma"/>
            <family val="2"/>
          </rPr>
          <t xml:space="preserve">
e.g. Mountainous region in the east, otherwise plains. Generally low-moderate traffic volumes with exception around major urban areas.</t>
        </r>
      </text>
    </comment>
    <comment ref="B20" authorId="0" shapeId="0" xr:uid="{CFCC4B4F-67DD-4902-A40A-ECEC57574728}">
      <text>
        <r>
          <rPr>
            <b/>
            <sz val="9"/>
            <color indexed="81"/>
            <rFont val="Tahoma"/>
            <family val="2"/>
          </rPr>
          <t>Ian Greenwood:</t>
        </r>
        <r>
          <rPr>
            <sz val="9"/>
            <color indexed="81"/>
            <rFont val="Tahoma"/>
            <family val="2"/>
          </rPr>
          <t xml:space="preserve">
e.g. xyz is the road authority in charge of the nations national highways. Head office is in xyz, with the network managed through 7 provincial offices. Major internal divisions are Planning, Maintenance, Captial, Finanance.</t>
        </r>
      </text>
    </comment>
    <comment ref="B23" authorId="0" shapeId="0" xr:uid="{00000000-0006-0000-0100-000001000000}">
      <text>
        <r>
          <rPr>
            <b/>
            <sz val="9"/>
            <color indexed="81"/>
            <rFont val="Tahoma"/>
            <family val="2"/>
          </rPr>
          <t>Ian Greenwood:</t>
        </r>
        <r>
          <rPr>
            <sz val="9"/>
            <color indexed="81"/>
            <rFont val="Tahoma"/>
            <family val="2"/>
          </rPr>
          <t xml:space="preserve">
e.g. Head office, regional office, Maintenance Division etc</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David Jeffrey</author>
    <author>Ian Greenwood</author>
  </authors>
  <commentList>
    <comment ref="AB5" authorId="0" shapeId="0" xr:uid="{00000000-0006-0000-0200-000001000000}">
      <text>
        <r>
          <rPr>
            <sz val="8"/>
            <color indexed="81"/>
            <rFont val="Tahoma"/>
            <family val="2"/>
          </rPr>
          <t xml:space="preserve">Describe the evidence that supports the assessment scores
</t>
        </r>
      </text>
    </comment>
    <comment ref="E7" authorId="1" shapeId="0" xr:uid="{00000000-0006-0000-0200-000002000000}">
      <text>
        <r>
          <rPr>
            <b/>
            <sz val="9"/>
            <color indexed="81"/>
            <rFont val="Tahoma"/>
            <family val="2"/>
          </rPr>
          <t>Ian Greenwood:</t>
        </r>
        <r>
          <rPr>
            <sz val="9"/>
            <color indexed="81"/>
            <rFont val="Tahoma"/>
            <family val="2"/>
          </rPr>
          <t xml:space="preserve">
e.g. AM is not well understood in the overall context and is often confused as a commitment to undertaking routine maintenance or the provision of IT systems. While various political statements have been made on the need to maintain assets, there is not a clear committment to RAM overall.
An example Policy is at this link
https://www.transport.tas.gov.au/__data/assets/pdf_file/0004/114439/Road_Management_Infrastructure_Asset_Management_Policy.pdf</t>
        </r>
      </text>
    </comment>
    <comment ref="E8" authorId="1" shapeId="0" xr:uid="{00000000-0006-0000-0200-000003000000}">
      <text>
        <r>
          <rPr>
            <b/>
            <sz val="9"/>
            <color indexed="81"/>
            <rFont val="Tahoma"/>
            <family val="2"/>
          </rPr>
          <t>Ian Greenwood:</t>
        </r>
        <r>
          <rPr>
            <sz val="9"/>
            <color indexed="81"/>
            <rFont val="Tahoma"/>
            <family val="2"/>
          </rPr>
          <t xml:space="preserve">
e.g. While service levels have been set within various contracts for the construction and maintenance of roads, there hasn’t been a full analysis of the long term optimal service standards for the entire road network.</t>
        </r>
      </text>
    </comment>
    <comment ref="E9" authorId="1" shapeId="0" xr:uid="{00000000-0006-0000-0200-000004000000}">
      <text>
        <r>
          <rPr>
            <b/>
            <sz val="9"/>
            <color indexed="81"/>
            <rFont val="Tahoma"/>
            <family val="2"/>
          </rPr>
          <t>Ian Greenwood:</t>
        </r>
        <r>
          <rPr>
            <sz val="9"/>
            <color indexed="81"/>
            <rFont val="Tahoma"/>
            <family val="2"/>
          </rPr>
          <t xml:space="preserve">
e.g. While service levels have been set within various contracts for the construction and maintenance of roads, there hasn’t been a full analysis of the long term optimal service standards for the entire road network.</t>
        </r>
      </text>
    </comment>
    <comment ref="E10" authorId="1" shapeId="0" xr:uid="{00000000-0006-0000-0200-000005000000}">
      <text>
        <r>
          <rPr>
            <b/>
            <sz val="9"/>
            <color indexed="81"/>
            <rFont val="Tahoma"/>
            <family val="2"/>
          </rPr>
          <t>Ian Greenwood:</t>
        </r>
        <r>
          <rPr>
            <sz val="9"/>
            <color indexed="81"/>
            <rFont val="Tahoma"/>
            <family val="2"/>
          </rPr>
          <t xml:space="preserve">
e.g. While service levels have been set within various contracts for the construction and maintenance of roads, there hasn’t been a full analysis of the long term optimal service standards for the entire road network.</t>
        </r>
      </text>
    </comment>
    <comment ref="E11" authorId="1" shapeId="0" xr:uid="{00000000-0006-0000-0200-000006000000}">
      <text>
        <r>
          <rPr>
            <b/>
            <sz val="9"/>
            <color indexed="81"/>
            <rFont val="Tahoma"/>
            <family val="2"/>
          </rPr>
          <t>Ian Greenwood:</t>
        </r>
        <r>
          <rPr>
            <sz val="9"/>
            <color indexed="81"/>
            <rFont val="Tahoma"/>
            <family val="2"/>
          </rPr>
          <t xml:space="preserve">
e.g. While service levels have been set within various contracts for the construction and maintenance of roads, there hasn’t been a full analysis of the long term optimal service standards for the entire road network.</t>
        </r>
      </text>
    </comment>
    <comment ref="E12" authorId="1" shapeId="0" xr:uid="{00000000-0006-0000-0200-000007000000}">
      <text>
        <r>
          <rPr>
            <b/>
            <sz val="9"/>
            <color indexed="81"/>
            <rFont val="Tahoma"/>
            <family val="2"/>
          </rPr>
          <t>Ian Greenwood:</t>
        </r>
        <r>
          <rPr>
            <sz val="9"/>
            <color indexed="81"/>
            <rFont val="Tahoma"/>
            <family val="2"/>
          </rPr>
          <t xml:space="preserve">
e.g. The road network is generally lowly trafficked, with plenty of spare capacity. Exception around the major cities of xyz and xyz</t>
        </r>
      </text>
    </comment>
    <comment ref="E13" authorId="1" shapeId="0" xr:uid="{A1882664-7764-4AC8-8DEE-859980AA741E}">
      <text>
        <r>
          <rPr>
            <b/>
            <sz val="9"/>
            <color indexed="81"/>
            <rFont val="Tahoma"/>
            <family val="2"/>
          </rPr>
          <t>Ian Greenwood:</t>
        </r>
        <r>
          <rPr>
            <sz val="9"/>
            <color indexed="81"/>
            <rFont val="Tahoma"/>
            <family val="2"/>
          </rPr>
          <t xml:space="preserve">
e.g. Under ADB project xyz completed in 2015 a full asset registry was developed, this covered all state highways for roads and bridges. The data is held within the xyz department.</t>
        </r>
      </text>
    </comment>
    <comment ref="E14" authorId="1" shapeId="0" xr:uid="{00000000-0006-0000-0200-000009000000}">
      <text>
        <r>
          <rPr>
            <b/>
            <sz val="9"/>
            <color indexed="81"/>
            <rFont val="Tahoma"/>
            <family val="2"/>
          </rPr>
          <t>Ian Greenwood:</t>
        </r>
        <r>
          <rPr>
            <sz val="9"/>
            <color indexed="81"/>
            <rFont val="Tahoma"/>
            <family val="2"/>
          </rPr>
          <t xml:space="preserve">
e.g. Under ADB project xyz completed in 2015 a full asset registry was developed, this covered all state highways for roads and bridges. The data is held within the xyz department.</t>
        </r>
      </text>
    </comment>
    <comment ref="E15" authorId="1" shapeId="0" xr:uid="{00000000-0006-0000-0200-00000A000000}">
      <text>
        <r>
          <rPr>
            <b/>
            <sz val="9"/>
            <color indexed="81"/>
            <rFont val="Tahoma"/>
            <family val="2"/>
          </rPr>
          <t>Ian Greenwood:</t>
        </r>
        <r>
          <rPr>
            <sz val="9"/>
            <color indexed="81"/>
            <rFont val="Tahoma"/>
            <family val="2"/>
          </rPr>
          <t xml:space="preserve">
e.g. Under ADB project xyz completed in 2015 a full asset registry was developed, this covered all state highways for roads and bridges. The data is held within the xyz department.</t>
        </r>
      </text>
    </comment>
    <comment ref="E16" authorId="1" shapeId="0" xr:uid="{60833375-E439-4985-A256-72BB193BB242}">
      <text>
        <r>
          <rPr>
            <b/>
            <sz val="9"/>
            <color indexed="81"/>
            <rFont val="Tahoma"/>
            <family val="2"/>
          </rPr>
          <t>Ian Greenwood:</t>
        </r>
        <r>
          <rPr>
            <sz val="9"/>
            <color indexed="81"/>
            <rFont val="Tahoma"/>
            <family val="2"/>
          </rPr>
          <t xml:space="preserve">
e.g. Under ADB project xyz completed in 2015 a full asset registry was developed, this covered all state highways for roads and bridges. The data is held within the xyz department.</t>
        </r>
      </text>
    </comment>
    <comment ref="E17" authorId="1" shapeId="0" xr:uid="{00000000-0006-0000-0200-00000C000000}">
      <text>
        <r>
          <rPr>
            <b/>
            <sz val="9"/>
            <color indexed="81"/>
            <rFont val="Tahoma"/>
            <family val="2"/>
          </rPr>
          <t>Ian Greenwood:</t>
        </r>
        <r>
          <rPr>
            <sz val="9"/>
            <color indexed="81"/>
            <rFont val="Tahoma"/>
            <family val="2"/>
          </rPr>
          <t xml:space="preserve">
e.g. A combination of high speed automated condition data (IRI, rutting, texture) is collected on an annual basis using xyz equipment. In addition FWD data is collected on a 3 yearly cycle.  Maintenance defects are identified by the contractor and loaded in to the RAMIS.
Please also list any data collection equipment the authority owns (e.g. 2xFWD, 1 x Profilometer)</t>
        </r>
      </text>
    </comment>
    <comment ref="E18" authorId="1" shapeId="0" xr:uid="{00000000-0006-0000-0200-00000D000000}">
      <text>
        <r>
          <rPr>
            <b/>
            <sz val="9"/>
            <color indexed="81"/>
            <rFont val="Tahoma"/>
            <family val="2"/>
          </rPr>
          <t>Ian Greenwood:</t>
        </r>
        <r>
          <rPr>
            <sz val="9"/>
            <color indexed="81"/>
            <rFont val="Tahoma"/>
            <family val="2"/>
          </rPr>
          <t xml:space="preserve">
e.g. A combination of high speed automated condition data (IRI, rutting, texture) is collected on an annual basis using xyz equipment. In addition FWD data is collected on a 3 yearly cycle.  Maintenance defects are identified by the contractor and loaded in to the RAMIS.</t>
        </r>
      </text>
    </comment>
    <comment ref="E19" authorId="1" shapeId="0" xr:uid="{00000000-0006-0000-0200-00000E000000}">
      <text>
        <r>
          <rPr>
            <b/>
            <sz val="9"/>
            <color indexed="81"/>
            <rFont val="Tahoma"/>
            <family val="2"/>
          </rPr>
          <t>Ian Greenwood:</t>
        </r>
        <r>
          <rPr>
            <sz val="9"/>
            <color indexed="81"/>
            <rFont val="Tahoma"/>
            <family val="2"/>
          </rPr>
          <t xml:space="preserve">
e.g. A combination of high speed automated condition data (IRI, rutting, texture) is collected on an annual basis using xyz equipment. In addition FWD data is collected on a 3 yearly cycle.  Maintenance defects are identified by the contractor and loaded in to the RAMIS.</t>
        </r>
      </text>
    </comment>
    <comment ref="E20" authorId="1" shapeId="0" xr:uid="{00000000-0006-0000-0200-00000F000000}">
      <text>
        <r>
          <rPr>
            <b/>
            <sz val="9"/>
            <color indexed="81"/>
            <rFont val="Tahoma"/>
            <family val="2"/>
          </rPr>
          <t>Ian Greenwood:</t>
        </r>
        <r>
          <rPr>
            <sz val="9"/>
            <color indexed="81"/>
            <rFont val="Tahoma"/>
            <family val="2"/>
          </rPr>
          <t xml:space="preserve">
e.g. A combination of high speed automated condition data (IRI, rutting, texture) is collected on an annual basis using xyz equipment. In addition FWD data is collected on a 3 yearly cycle.  Maintenance defects are identified by the contractor and loaded in to the RAMIS.</t>
        </r>
      </text>
    </comment>
    <comment ref="E21" authorId="1" shapeId="0" xr:uid="{00000000-0006-0000-0200-000010000000}">
      <text>
        <r>
          <rPr>
            <b/>
            <sz val="9"/>
            <color indexed="81"/>
            <rFont val="Tahoma"/>
            <family val="2"/>
          </rPr>
          <t>Ian Greenwood:</t>
        </r>
        <r>
          <rPr>
            <sz val="9"/>
            <color indexed="81"/>
            <rFont val="Tahoma"/>
            <family val="2"/>
          </rPr>
          <t xml:space="preserve">
e.g. Following major flooding in 2015, a full climate resilience mapping of the network was undertaken to identify at risk assets and to develop mitigation plans.  Landslides are frequent in the hills of xyz province, but tend to be small in scale and seldom result in significant road closures. The network has a low risk of exposure to earthquakes or other risks.</t>
        </r>
      </text>
    </comment>
    <comment ref="E23" authorId="1" shapeId="0" xr:uid="{00000000-0006-0000-0200-000011000000}">
      <text>
        <r>
          <rPr>
            <b/>
            <sz val="9"/>
            <color indexed="81"/>
            <rFont val="Tahoma"/>
            <family val="2"/>
          </rPr>
          <t>Ian Greenwood:</t>
        </r>
        <r>
          <rPr>
            <sz val="9"/>
            <color indexed="81"/>
            <rFont val="Tahoma"/>
            <family val="2"/>
          </rPr>
          <t xml:space="preserve">
e.g. HDM-4 was implemented in 2012 under a World Bank funded project. This is used to produce a draft works program, but utlimately the final program is subject to heavy political influence.</t>
        </r>
      </text>
    </comment>
    <comment ref="E24" authorId="1" shapeId="0" xr:uid="{7BEEF71C-1AA2-4682-A225-1A821D8F3C1F}">
      <text>
        <r>
          <rPr>
            <b/>
            <sz val="9"/>
            <color indexed="81"/>
            <rFont val="Tahoma"/>
            <family val="2"/>
          </rPr>
          <t>Ian Greenwood:</t>
        </r>
        <r>
          <rPr>
            <sz val="9"/>
            <color indexed="81"/>
            <rFont val="Tahoma"/>
            <family val="2"/>
          </rPr>
          <t xml:space="preserve">
e.g. HDM-4 was implemented in 2012 under a World Bank funded project. This is used to produce a draft works program, but utlimately the final program is subject to heavy political influence.</t>
        </r>
      </text>
    </comment>
    <comment ref="E25" authorId="1" shapeId="0" xr:uid="{6AB3472F-B352-4D41-9842-F1D707BE122E}">
      <text>
        <r>
          <rPr>
            <b/>
            <sz val="9"/>
            <color indexed="81"/>
            <rFont val="Tahoma"/>
            <family val="2"/>
          </rPr>
          <t>Ian Greenwood:</t>
        </r>
        <r>
          <rPr>
            <sz val="9"/>
            <color indexed="81"/>
            <rFont val="Tahoma"/>
            <family val="2"/>
          </rPr>
          <t xml:space="preserve">
e.g. HDM-4 was implemented in 2012 under a World Bank funded project. This is used to produce a draft works program, but utlimately the final program is subject to heavy political influence.</t>
        </r>
      </text>
    </comment>
    <comment ref="E26" authorId="1" shapeId="0" xr:uid="{BBE0A520-4036-481C-91AA-1F553C57E0B8}">
      <text>
        <r>
          <rPr>
            <b/>
            <sz val="9"/>
            <color indexed="81"/>
            <rFont val="Tahoma"/>
            <family val="2"/>
          </rPr>
          <t>Ian Greenwood:</t>
        </r>
        <r>
          <rPr>
            <sz val="9"/>
            <color indexed="81"/>
            <rFont val="Tahoma"/>
            <family val="2"/>
          </rPr>
          <t xml:space="preserve">
e.g. HDM-4 was implemented in 2012 under a World Bank funded project. This is used to produce a draft works program, but utlimately the final program is subject to heavy political influence.</t>
        </r>
      </text>
    </comment>
    <comment ref="E27" authorId="1" shapeId="0" xr:uid="{00000000-0006-0000-0200-000015000000}">
      <text>
        <r>
          <rPr>
            <b/>
            <sz val="9"/>
            <color indexed="81"/>
            <rFont val="Tahoma"/>
            <family val="2"/>
          </rPr>
          <t>Ian Greenwood:</t>
        </r>
        <r>
          <rPr>
            <sz val="9"/>
            <color indexed="81"/>
            <rFont val="Tahoma"/>
            <family val="2"/>
          </rPr>
          <t xml:space="preserve">
e.g. Peak hour traffic flows are managed on the motorways entering xyz city through the use of ramp signalling. </t>
        </r>
      </text>
    </comment>
    <comment ref="E28" authorId="1" shapeId="0" xr:uid="{00000000-0006-0000-0200-000016000000}">
      <text>
        <r>
          <rPr>
            <b/>
            <sz val="9"/>
            <color indexed="81"/>
            <rFont val="Tahoma"/>
            <family val="2"/>
          </rPr>
          <t>Ian Greenwood:</t>
        </r>
        <r>
          <rPr>
            <sz val="9"/>
            <color indexed="81"/>
            <rFont val="Tahoma"/>
            <family val="2"/>
          </rPr>
          <t xml:space="preserve">
e.g. Routine maintenance is all contracted out to the private sector, with typical contracts being 3 years in duration and for a road length of approximately 150km. There is good competition for these contracts and routine maintenance is generally of a good standard.</t>
        </r>
      </text>
    </comment>
    <comment ref="E29" authorId="1" shapeId="0" xr:uid="{00000000-0006-0000-0200-000017000000}">
      <text>
        <r>
          <rPr>
            <b/>
            <sz val="9"/>
            <color indexed="81"/>
            <rFont val="Tahoma"/>
            <family val="2"/>
          </rPr>
          <t>Ian Greenwood:</t>
        </r>
        <r>
          <rPr>
            <sz val="9"/>
            <color indexed="81"/>
            <rFont val="Tahoma"/>
            <family val="2"/>
          </rPr>
          <t xml:space="preserve">
e.g. Funding for the resurfacing and rehabilitation of existing roads is provided for through a road fund, which is sufficient to meet demands. Most capital expansion projects (new roads, additional lanes) are funded through donor projects.</t>
        </r>
      </text>
    </comment>
    <comment ref="E30" authorId="1" shapeId="0" xr:uid="{00000000-0006-0000-0200-000018000000}">
      <text>
        <r>
          <rPr>
            <b/>
            <sz val="9"/>
            <color indexed="81"/>
            <rFont val="Tahoma"/>
            <family val="2"/>
          </rPr>
          <t>Ian Greenwood:</t>
        </r>
        <r>
          <rPr>
            <sz val="9"/>
            <color indexed="81"/>
            <rFont val="Tahoma"/>
            <family val="2"/>
          </rPr>
          <t xml:space="preserve">
e.g. The maintenance and renewal of the existing road network is funded through a dedicated Road Fund established in 2001, which has fuel taxes and vehicle registration as its primary source of funding. This covers all state highway needs and 50% of provincial road needs. Local roads are funded through municipal taxes.  In the event of a major natural disaster, a central govt fund is available to call upon to repair damage.</t>
        </r>
      </text>
    </comment>
    <comment ref="E32" authorId="1" shapeId="0" xr:uid="{00000000-0006-0000-0200-000019000000}">
      <text>
        <r>
          <rPr>
            <b/>
            <sz val="9"/>
            <color indexed="81"/>
            <rFont val="Tahoma"/>
            <family val="2"/>
          </rPr>
          <t>Ian Greenwood:</t>
        </r>
        <r>
          <rPr>
            <sz val="9"/>
            <color indexed="81"/>
            <rFont val="Tahoma"/>
            <family val="2"/>
          </rPr>
          <t xml:space="preserve">
e.g. While not a formal team, most of the AM activities are managed from the Planning Division, or through the Maintenance Division.  There is a general shortage of qualified engineers within the Planning Division, and only limited training in AM.</t>
        </r>
      </text>
    </comment>
    <comment ref="E33" authorId="1" shapeId="0" xr:uid="{00000000-0006-0000-0200-00001A000000}">
      <text>
        <r>
          <rPr>
            <b/>
            <sz val="9"/>
            <color indexed="81"/>
            <rFont val="Tahoma"/>
            <family val="2"/>
          </rPr>
          <t>Ian Greenwood:</t>
        </r>
        <r>
          <rPr>
            <sz val="9"/>
            <color indexed="81"/>
            <rFont val="Tahoma"/>
            <family val="2"/>
          </rPr>
          <t xml:space="preserve">
e.g A 5 year rolling work plan is prepared, but it is not in the context of a formal AMP that covers the entire scope of AM activities.</t>
        </r>
      </text>
    </comment>
    <comment ref="E34" authorId="1" shapeId="0" xr:uid="{00000000-0006-0000-0200-00001B000000}">
      <text>
        <r>
          <rPr>
            <b/>
            <sz val="9"/>
            <color indexed="81"/>
            <rFont val="Tahoma"/>
            <family val="2"/>
          </rPr>
          <t>Ian Greenwood:</t>
        </r>
        <r>
          <rPr>
            <sz val="9"/>
            <color indexed="81"/>
            <rFont val="Tahoma"/>
            <family val="2"/>
          </rPr>
          <t xml:space="preserve">
e.g. Have an in-house developed database based on Microsoft Access for key assets. The ADB is funding a new GIS webenabled RAMIS in 2021, which is now being deployed across the organization. The initial implementation is focussed on roads and bridges. It is currently anticipated that expansion to cover other assets will occur from 2022 onwards. HDM-4 is in use as a decision support tool for roads, and a simple decision tree is used to guide investments in bridges.
For software, please provide an indication of your satisfaction with it (1=poor, 5=excellent) - along with a comment if not happy with it.</t>
        </r>
      </text>
    </comment>
    <comment ref="E35" authorId="1" shapeId="0" xr:uid="{00000000-0006-0000-0200-00001C000000}">
      <text>
        <r>
          <rPr>
            <b/>
            <sz val="9"/>
            <color indexed="81"/>
            <rFont val="Tahoma"/>
            <family val="2"/>
          </rPr>
          <t>Ian Greenwood:</t>
        </r>
        <r>
          <rPr>
            <sz val="9"/>
            <color indexed="81"/>
            <rFont val="Tahoma"/>
            <family val="2"/>
          </rPr>
          <t xml:space="preserve">
e.g. Since 2007 the government has had a major focus on outsourcing all physical work to the private sector. Maintenance is delivered on a performance based contractual basis (3 year contracts covering 150km of roads), while resurfacing and rehabilitation are typically awarded on a single site basis (typically up to 10km in length) with associated defect liability period.  All design and planning activities are delivered by the inhouse workforce.</t>
        </r>
      </text>
    </comment>
    <comment ref="E36" authorId="1" shapeId="0" xr:uid="{00000000-0006-0000-0200-00001D000000}">
      <text>
        <r>
          <rPr>
            <b/>
            <sz val="9"/>
            <color indexed="81"/>
            <rFont val="Tahoma"/>
            <family val="2"/>
          </rPr>
          <t>Ian Greenwood:</t>
        </r>
        <r>
          <rPr>
            <sz val="9"/>
            <color indexed="81"/>
            <rFont val="Tahoma"/>
            <family val="2"/>
          </rPr>
          <t xml:space="preserve">
e.g. While QA systems are in place with regard to the delivery of physical works, there is no QA system that pertains to the way the business as a whole is run or RAM services are delivered.</t>
        </r>
      </text>
    </comment>
    <comment ref="E37" authorId="1" shapeId="0" xr:uid="{00000000-0006-0000-0200-00001E000000}">
      <text>
        <r>
          <rPr>
            <b/>
            <sz val="9"/>
            <color indexed="81"/>
            <rFont val="Tahoma"/>
            <family val="2"/>
          </rPr>
          <t>Ian Greenwood:</t>
        </r>
        <r>
          <rPr>
            <sz val="9"/>
            <color indexed="81"/>
            <rFont val="Tahoma"/>
            <family val="2"/>
          </rPr>
          <t xml:space="preserve">
e.g. Improvements to RAM practice tend to be identified by and funded through donor projects.  </t>
        </r>
      </text>
    </comment>
  </commentList>
</comments>
</file>

<file path=xl/sharedStrings.xml><?xml version="1.0" encoding="utf-8"?>
<sst xmlns="http://schemas.openxmlformats.org/spreadsheetml/2006/main" count="313" uniqueCount="205">
  <si>
    <t>Advanced</t>
  </si>
  <si>
    <t>Aware</t>
  </si>
  <si>
    <t>Current Score</t>
  </si>
  <si>
    <t>Questions</t>
  </si>
  <si>
    <t>The organisation recognises the benefits of improving asset management processes and practises, but has yet to develop an improvement plan.</t>
  </si>
  <si>
    <t>Objective</t>
  </si>
  <si>
    <t>Assessment framework</t>
  </si>
  <si>
    <t>Name</t>
  </si>
  <si>
    <t>Title</t>
  </si>
  <si>
    <t>Instructions</t>
  </si>
  <si>
    <t>Summary Results</t>
  </si>
  <si>
    <t>Difference</t>
  </si>
  <si>
    <t>Section</t>
  </si>
  <si>
    <t>Question</t>
  </si>
  <si>
    <t>Levels of Service and Performance Management</t>
  </si>
  <si>
    <t>Demand Forecasting</t>
  </si>
  <si>
    <t>Asset Register Data</t>
  </si>
  <si>
    <t>Asset Condition Assessment</t>
  </si>
  <si>
    <t>Risk Management</t>
  </si>
  <si>
    <t>Decision Making</t>
  </si>
  <si>
    <t>Maintenance Planning</t>
  </si>
  <si>
    <t>Financial and Funding Strategies</t>
  </si>
  <si>
    <t>AM Plans</t>
  </si>
  <si>
    <t>Quality Management</t>
  </si>
  <si>
    <t>Improvement Planning</t>
  </si>
  <si>
    <t>Operational Planning and Reporting</t>
  </si>
  <si>
    <t>Date:</t>
  </si>
  <si>
    <t>Title:</t>
  </si>
  <si>
    <t>Asset Management Capability Assessment</t>
  </si>
  <si>
    <t>AM Policy and Strategy</t>
  </si>
  <si>
    <t>The AM Plan contains basic information on assets, service levels, planned works and financial forecasts up to 5 years, and future AM improvement actions.</t>
  </si>
  <si>
    <t xml:space="preserve">Service delivery roles are clear.  Allocation of roles (internal and external) generally follows past procurement preferences. </t>
  </si>
  <si>
    <t>Improvement actions have been identified and allocated to appropriate staff.</t>
  </si>
  <si>
    <t>Current and future AM performance has been assessed and improvement actions identified to close the gaps. Improvement plans identify objectives, timeframes, deliverables, resource requirements and responsibilities.</t>
  </si>
  <si>
    <t>There is formal monitoring and reporting on the improvement programme to the Executive Team.  Project briefs have been developed for all key improvement actions. Resources have been allocated to the improvement actions.</t>
  </si>
  <si>
    <t xml:space="preserve">There is evidence that agreed improvement plans have delivered the expected business benefits.  </t>
  </si>
  <si>
    <t xml:space="preserve">Capital Investment Strategies </t>
  </si>
  <si>
    <t>Service Delivery Models</t>
  </si>
  <si>
    <t>Summary results</t>
  </si>
  <si>
    <t>Core functions defined.  Contracts in place for external service providers.  Tendering / contracting policy in place.  Competitive tendering practices applied.</t>
  </si>
  <si>
    <t>Asset Management Teams</t>
  </si>
  <si>
    <t>Reason for scores</t>
  </si>
  <si>
    <t>Understanding and Defining Requirements</t>
  </si>
  <si>
    <t>Lifecycle Decision Making</t>
  </si>
  <si>
    <t>Asset Management Enablers</t>
  </si>
  <si>
    <t>This question set is to be used for self assessment and onsite interviews conducted as part of an Asset Management capability review.</t>
  </si>
  <si>
    <t>Instructions for completion of this assessment</t>
  </si>
  <si>
    <t>Person Preparing Assessment:</t>
  </si>
  <si>
    <t>Email address:</t>
  </si>
  <si>
    <t>Version of Spreadsheet</t>
  </si>
  <si>
    <t>Role in Asset Management</t>
  </si>
  <si>
    <t>Maturity Assessment</t>
  </si>
  <si>
    <t>Please list the names and titles of those interviewed to complete the assessment</t>
  </si>
  <si>
    <t xml:space="preserve"> Note: include the assessors name if that person is also providing input to the assessment</t>
  </si>
  <si>
    <t>Provide Context to this Issue for the Organization</t>
  </si>
  <si>
    <t>Assessment #1</t>
  </si>
  <si>
    <t>Assessment #2</t>
  </si>
  <si>
    <t>Assessment #3</t>
  </si>
  <si>
    <t>Assessment #4</t>
  </si>
  <si>
    <t>Assessment #5</t>
  </si>
  <si>
    <t>Current Status</t>
  </si>
  <si>
    <t>Target Rating</t>
  </si>
  <si>
    <t>Evidence to support score (reference specific documents etc)</t>
  </si>
  <si>
    <t>Note Any Current Improvement Actions Underway or Proposed</t>
  </si>
  <si>
    <t>Basic</t>
  </si>
  <si>
    <t>Proficient</t>
  </si>
  <si>
    <t>Advanced+</t>
  </si>
  <si>
    <t>Min Current Score</t>
  </si>
  <si>
    <t>Avg Current Score</t>
  </si>
  <si>
    <t>Max Current Score</t>
  </si>
  <si>
    <t>Note that scores are in increments of 1, and reflect where you consider the organisation to be within the category.</t>
  </si>
  <si>
    <t>Assessment # Reported In</t>
  </si>
  <si>
    <t>Maturity Level Definitions</t>
  </si>
  <si>
    <t>Pavements &amp; Surfacing</t>
  </si>
  <si>
    <t>Bridges</t>
  </si>
  <si>
    <t>Other Structures</t>
  </si>
  <si>
    <t>Other Assets</t>
  </si>
  <si>
    <t>All</t>
  </si>
  <si>
    <t>All user input cells are this colour</t>
  </si>
  <si>
    <t>Many of the cells have hints as Notes as per this cell</t>
  </si>
  <si>
    <t>Step 1. Complete the Overview  - this is about recording who is completing the assessment and who is being assessed. Up to five groups can be assessed within one assessment (e.g. head office plus 4 x regional offices; or Planning Division, Maintenance Division etc)</t>
  </si>
  <si>
    <t xml:space="preserve">Step 2. Conduct the Maturity Assessment. Including the reasoning for the scores given and what is an appropriate target.  </t>
  </si>
  <si>
    <t>Step 3. Review the Results and check for unexpected outcomes. Review as need be.</t>
  </si>
  <si>
    <t>Scoring the Maturity Assessment</t>
  </si>
  <si>
    <t>Score (from 0 to 4) each question.  It is important that the scores accurately reflect current practice - such that referencing is important. This is not an exam, there is no pass/fail - it is simply to provide a benchmark as to where AM practice is at present, and to identify the main improvement areas that are relevant to your road authority.</t>
  </si>
  <si>
    <t>The scoring follows the below categories</t>
  </si>
  <si>
    <t>The framework is based upon the International Infrastructure Management Manual AM Process</t>
  </si>
  <si>
    <t>Persons Providing Answers to the Assessment</t>
  </si>
  <si>
    <t>Does your organization have a clearly articulated and widely understood committment to AM that forms its AM Policy and Strategy?</t>
  </si>
  <si>
    <t>There is no AM Policy in place</t>
  </si>
  <si>
    <t>Some basic policy statements exist in various documents/reports (e.g. "we are committed to achieving ISO55000 certification in 5 years") but not singular policy exists.</t>
  </si>
  <si>
    <t>A clear policy exists that outlines the organizations committment to AM, is authorized by a senior person (Minister, Secretary, CEO etc), and guides AM processes within the organization</t>
  </si>
  <si>
    <t>Evidence that the Policy is regularly (annually) reviewed, and that the various departments are setting their own action plans in alignment with the Policy.</t>
  </si>
  <si>
    <t>AM Policy and Strategy is fully integrated into the organization’s business processes and subject to defined audit, review and updating procedures.</t>
  </si>
  <si>
    <t>Min Target Score</t>
  </si>
  <si>
    <t>Avg Target Score</t>
  </si>
  <si>
    <t>Max Target Score</t>
  </si>
  <si>
    <t>No clearly defined and adopted levels of service are in place</t>
  </si>
  <si>
    <t xml:space="preserve">Basic levels of service based on the technical performance of the asset have been defined and agreed. </t>
  </si>
  <si>
    <t>Levels of service and performance measures are in place, and cover both customer service and technical aspects.  There is annual reporting against targets.</t>
  </si>
  <si>
    <t>Extensive analysis and external consultation has occurred in the defining of levels of service (including the cost impacts of varying standards). Public annual reporting against standards occurs.</t>
  </si>
  <si>
    <t>Extensive analysis and internal consultation has occurred in the defining of levels of service (including the cost impacts of varying standards). Corporate reporting against standards occurs</t>
  </si>
  <si>
    <t>Country of Ministry/Authority Being Assessed</t>
  </si>
  <si>
    <t>Type of Authority</t>
  </si>
  <si>
    <t>Name of Ministry/Authority Being Assessed</t>
  </si>
  <si>
    <t>Basic Asset Statistics</t>
  </si>
  <si>
    <t>Paved Road Length (km)</t>
  </si>
  <si>
    <t>Unpaved Road Length (km)</t>
  </si>
  <si>
    <t>Total (km)</t>
  </si>
  <si>
    <t>Groupings of Those Being Interviewed</t>
  </si>
  <si>
    <t>General description of network</t>
  </si>
  <si>
    <t>General description of the road authority</t>
  </si>
  <si>
    <t>No reliable data set is readily available or updated</t>
  </si>
  <si>
    <t>Basic information is recorded in electronic format (spreadsheet or database), but may not be complete or subject to regular updating.</t>
  </si>
  <si>
    <t>Sufficient data is held for all planning and general management needs and is subject to an appropriate updating process to retain the data integrity</t>
  </si>
  <si>
    <t>Database holds all necessary data, including historic data. A high level of confidence exists with all data.</t>
  </si>
  <si>
    <t>As per Advanced, with full linkage to financial management system for expenditure on assets, asset valuation and the like</t>
  </si>
  <si>
    <t>Limited traffic count data is used to project past trends into the future.</t>
  </si>
  <si>
    <t>Forecast demand is based on expert judgement, with no data to back up assessment.</t>
  </si>
  <si>
    <t>Traffic growth is based upon a robust traffic counting program that provides good coverage across the full network of roads.</t>
  </si>
  <si>
    <t>Traffic count data is fed into a traffic modelling package that takes into account population and employment projections.</t>
  </si>
  <si>
    <t>As for Advanced, but various scenarios are run where the provision of road capacit feeds back into the demand projections.</t>
  </si>
  <si>
    <t>No robust asset condition assessment occurs on a regular (e.g. annual) basis.</t>
  </si>
  <si>
    <t>Basic assessment (Good, Fair, Poor) available based upon visual inspection. No specific defects recorded.</t>
  </si>
  <si>
    <t>Condition assessment programme in place that records defects by type and location. Data is sufficient for planning of investment options and is of a good standard.</t>
  </si>
  <si>
    <t>Condition data collection has been subject to an optimisation process to confirm data needs. Data management processes are fully implemented. Data validation process in place.</t>
  </si>
  <si>
    <t>The condition data is sufficient for all purposes - including planning, risk management, lifecycle decision making, and asset valuation.</t>
  </si>
  <si>
    <t>No formal risk assessment process is in place. High risk locations are known by experience.</t>
  </si>
  <si>
    <t>Critical assets/routes are understood by those managing the network although limited network level risk data is available. Investment decisions reflect this knowledge.</t>
  </si>
  <si>
    <t>A risk framework is in place. Critical assets have been identified and management strategies are in place for critical assets and high risks.</t>
  </si>
  <si>
    <t>A comprehensive approach to risk management is in place, this includes working with external stakeholders (police, ambulance, road users, landowners, media organisations) to ensure a cohesive response is in place.</t>
  </si>
  <si>
    <t>Formal network level risk assessment takes place from the perspective of the road authority / road user (i.e. how to keep the road open). Risks are proactively managed ahead of failure to minimise the chance and severity of the risk occuring.</t>
  </si>
  <si>
    <t>No formal decision making processes that adopt life cycle costing concepts are used.</t>
  </si>
  <si>
    <t>Key policies, specifications and standards reflect sound analysis and decision making, but not asset specific analysis is completed.</t>
  </si>
  <si>
    <t>Life cycle costing decision making occurs for all major investment decisions. Focus is on minimizing the costs to the road authority.</t>
  </si>
  <si>
    <t>The use of network level tools that optimise a range of investment scenarios is in place, with outputs focussed on asset condition.</t>
  </si>
  <si>
    <t>As for Advanced, but where outputs are focussed on customer service measures.</t>
  </si>
  <si>
    <t>Maintenance is undetaken on a purely reactive basis using whatever funds are available. Limited (if any) linkage between maintenance decisions and renewal/rehabilitation decisions.</t>
  </si>
  <si>
    <t>Maintenance is prioritized on the basis of the asset criticality.</t>
  </si>
  <si>
    <t>Maintenance is fully integrated into the life cycle management of the assets, and is fully funded as a high priority investment.</t>
  </si>
  <si>
    <t>As per Proficient, plus detailed maintenance response plans in place for all high risk sites. A range of maintenance procurement models (force account, output based, performance based) have been considered and the optimal solution chosen.</t>
  </si>
  <si>
    <t>Capital investment occurs on a sporadic basis, driven primarily by politics or funding from international financial institutions. The road authority does not maintain a prioritised list of capital projects.</t>
  </si>
  <si>
    <t>A list of desired capital projects exists that seperates out renewal/rehabilitation from expansion works, with basic cost estimates and key parameters available.</t>
  </si>
  <si>
    <t>A 3-5 year capital investment program exists, that aligns investment priorities with budget availability.</t>
  </si>
  <si>
    <t>As for Proficient, but with a 10 year timeline (years 3-10 indicative only with basic cost estimates available). Different investment levels are considered, with the impact on maintenance costs and service levels understood</t>
  </si>
  <si>
    <t>As for Advanced, but with a high level of confidence in the projects up to the 10 year timeline.</t>
  </si>
  <si>
    <t>The road authority reacts to the funding available, rather than proactively develops a funding strategy.</t>
  </si>
  <si>
    <t>Forecasts are based on a projection of past trends. A basic analysis of the impact of different investment levels on the value of the assets is made.</t>
  </si>
  <si>
    <t xml:space="preserve">As for Advanced but with addition of sensitivity analsyis of key assumptions. Road authority is funded to deliver outcomes (service levels) rather than specific projects, with project prioritization left to the road authority instead of budget allocation process.
</t>
  </si>
  <si>
    <t>Robust 3-5 year financial forecasts are in place. Asset valuation occurs.  Selection of projects for funding is primarily through the central budgeting process.</t>
  </si>
  <si>
    <t>As for Proficient but extended to 10 years. Financial forecasts are aligned with the AMP providing the support to the forecast. Bulk funding of maintenance and renewal occurs, with the road authority able to select descrete projects. Capital expansion projects subject to central budgeting processes.</t>
  </si>
  <si>
    <t>No formal structure (or lead) for RAM is in place. RAM occurs in a haphazzard manner.</t>
  </si>
  <si>
    <t>Asset Management functions are performed by a small number of people with AM training. The wider organization does not see themselves as part of the AM solution.</t>
  </si>
  <si>
    <t>An institution-wide Steering Group or Committee coordinates all RAM activity, with a small team of dedicated RAM professionals in place.  The senior executive team endorse and support the work of the RAM team.</t>
  </si>
  <si>
    <t>RAM is seen as something that is organizational wide, with the RAM team simply there to lead and coordinate activities.  A person on the Executive Team has responsibility for RAM and progress is reported at monthly meetings on key RAM improvement tasks.</t>
  </si>
  <si>
    <t>As per Advanced, with addition of RAM specific functions noted in the organisations job descriptions. RAM is seen as being critical to delivering the objectives of the road authority, and RAM is a viable career path.</t>
  </si>
  <si>
    <t>No formal AM Plan exists</t>
  </si>
  <si>
    <t>As for minimum plus a description of services and key / critical assets, future demand forecasts, description of supporting AM processes, 5 year financial forecasts, RAM improvement plan.</t>
  </si>
  <si>
    <t>As for Proficient, but where the AMP is seen as a key document that justifies budget requests and guides investments within the road authority. The AMP is made publically available and is written in a manner that the general public can understand.</t>
  </si>
  <si>
    <t>As for Advanced, but with extension of timeline to 10 years.</t>
  </si>
  <si>
    <t>Systems do not extend beyond basic spreadsheets that contain basic asset data.</t>
  </si>
  <si>
    <t>Asset Management Information Systems</t>
  </si>
  <si>
    <t>A basic database is in place that stores all data and can be querried for various analysis and reporting purposes. Likely limited to major asset classes only (e.g. pavement, surfacing, bridges and tunnels)</t>
  </si>
  <si>
    <t>A corporate style AMIS is in place for all assets. It is fully integrated across asset typs and enables accessing data across the web, has GIS interface and stores historic data sets (inventory and condition). Standard reporting is easy.</t>
  </si>
  <si>
    <t>As per Advanced, but with linkage between the AMIS and Financial Management Systems.</t>
  </si>
  <si>
    <t>As per Proficient but AMIS also includes non-asset components such as customer service requests and asset valuation analysis.</t>
  </si>
  <si>
    <t>What AMIS is in use to manage the AM data sets and how does this link to the financial management systems?</t>
  </si>
  <si>
    <t>What type of service levels are in place, and how are targets set and achievements reported?</t>
  </si>
  <si>
    <t>How do you go about predicting the future demand on the assets?</t>
  </si>
  <si>
    <t>What asset data (inventory, construction dates etc) do you hold and how is it updated and linked with financial data/</t>
  </si>
  <si>
    <t>How do you measure the condition of the assets?</t>
  </si>
  <si>
    <t>What proceses do you have to identify and manage risks to the network?</t>
  </si>
  <si>
    <t>How do you make decisions on the renewal or rehabilitation of the assets?</t>
  </si>
  <si>
    <t>Key policies, specifications and standards reflect sound analysis and decision making, but not asset specific analysis is completed. Use of standard lifecycles for resurfacing etc are common.</t>
  </si>
  <si>
    <t>What activities are undertaken to ensure the optimal use of the assets occurs?</t>
  </si>
  <si>
    <t>No formal operational plans are in place. The roads are used as desired by the public with no controls in place.</t>
  </si>
  <si>
    <t>During peak traffic periods, some operational plans are put in place to enhance traffic flows through key congestion locations</t>
  </si>
  <si>
    <t>As per Proficient, plus active demand management processes are in place (such as ramp metering)</t>
  </si>
  <si>
    <t>As per Basic but with emergency response plans in place for a range of likely events. Asset planning considers ways to manage demand as well as increasing capacity.</t>
  </si>
  <si>
    <t>As per Advanced but with regular testing of all operational plans. Operational plans extend beyond the road authority and integrate with other service providers</t>
  </si>
  <si>
    <t>How does the organisation deliver maintenance activities?</t>
  </si>
  <si>
    <t>How does the orgnaization prepare its renewal and capital expansion projects?</t>
  </si>
  <si>
    <t>How does the organization plan to fund all of its needs?</t>
  </si>
  <si>
    <t>What is the level of organisational commitment to RAM? Is RAM seen as a organizational wide responsibility? Is RAM a viable career path?</t>
  </si>
  <si>
    <t>Is an asset management plan prepared and made available?</t>
  </si>
  <si>
    <t>How do you procure and deliver works? Are alternative ways of using in-house and external suppliers considered?</t>
  </si>
  <si>
    <t xml:space="preserve">Is there a QA process around the RAM activities?
</t>
  </si>
  <si>
    <t xml:space="preserve">Is there a RAM improvement plan? Is it funded and managed like a formal project? Is it delivering improvements to RAM processes?
</t>
  </si>
  <si>
    <t>Asset Class</t>
  </si>
  <si>
    <t>Labels</t>
  </si>
  <si>
    <t>Target</t>
  </si>
  <si>
    <t>Low</t>
  </si>
  <si>
    <t>Target Score</t>
  </si>
  <si>
    <t>High</t>
  </si>
  <si>
    <t>As per Advanced, plus full optimisation of all maintenance activities and integration with renewal plans. Maintenance demonstrates high value for money.</t>
  </si>
  <si>
    <t>Limited consideration/application of different service models has occurred.</t>
  </si>
  <si>
    <t xml:space="preserve">As for Proficient, plus a range of different service delivery models are considered for all contracting works to determing the best approach. </t>
  </si>
  <si>
    <t>As for Advanced, but with full post contract review undertaken to refine the use of each service delivery model</t>
  </si>
  <si>
    <t>No formal QA processes are applied to RAM activities</t>
  </si>
  <si>
    <t>Key activities are documented and generally followed.</t>
  </si>
  <si>
    <t>All critical AM activity processes are documented and subject to audit for compliance.</t>
  </si>
  <si>
    <t>ISO55000 or similar certification achieved for RAM activities</t>
  </si>
  <si>
    <t>All processes are documented and subject to audit. Processes are refined as a result of audit, or improvement actions identified. Likely to meet ISO55000 standard, although not certified.</t>
  </si>
  <si>
    <t>no formal policy, general statements about AM in various documents</t>
  </si>
  <si>
    <t>v02 - 11 Feb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</si>
</sst>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7" x14ac:knownFonts="1">
    <font>
      <sz val="11"/>
      <color theme="1"/>
      <name val="Calibri"/>
      <family val="2"/>
      <scheme val="minor"/>
    </font>
    <font>
      <b/>
      <sz val="8"/>
      <color indexed="63"/>
      <name val="Arial"/>
      <family val="2"/>
    </font>
    <font>
      <b/>
      <sz val="11"/>
      <color indexed="8"/>
      <name val="Calibri"/>
      <family val="2"/>
    </font>
    <font>
      <sz val="10"/>
      <name val="Arial"/>
      <family val="2"/>
    </font>
    <font>
      <sz val="8"/>
      <color indexed="81"/>
      <name val="Tahoma"/>
      <family val="2"/>
    </font>
    <font>
      <sz val="8"/>
      <color indexed="8"/>
      <name val="Calibri"/>
      <family val="2"/>
    </font>
    <font>
      <b/>
      <sz val="12"/>
      <color indexed="8"/>
      <name val="Calibri"/>
      <family val="2"/>
    </font>
    <font>
      <sz val="9"/>
      <name val="Calibri"/>
      <family val="2"/>
    </font>
    <font>
      <b/>
      <sz val="9"/>
      <color indexed="9"/>
      <name val="Calibri"/>
      <family val="2"/>
    </font>
    <font>
      <b/>
      <sz val="9"/>
      <color indexed="63"/>
      <name val="Calibri"/>
      <family val="2"/>
    </font>
    <font>
      <b/>
      <sz val="9"/>
      <color indexed="8"/>
      <name val="Calibri"/>
      <family val="2"/>
    </font>
    <font>
      <b/>
      <sz val="9"/>
      <color indexed="9"/>
      <name val="Calibri"/>
      <family val="2"/>
    </font>
    <font>
      <sz val="9"/>
      <color indexed="8"/>
      <name val="Calibri"/>
      <family val="2"/>
    </font>
    <font>
      <sz val="9"/>
      <color indexed="9"/>
      <name val="Calibri"/>
      <family val="2"/>
    </font>
    <font>
      <b/>
      <sz val="9"/>
      <name val="Calibri"/>
      <family val="2"/>
    </font>
    <font>
      <sz val="9"/>
      <color indexed="63"/>
      <name val="Calibri"/>
      <family val="2"/>
    </font>
    <font>
      <sz val="8"/>
      <name val="Calibri"/>
      <family val="2"/>
    </font>
    <font>
      <b/>
      <sz val="10"/>
      <color indexed="8"/>
      <name val="Calibri"/>
      <family val="2"/>
    </font>
    <font>
      <sz val="20"/>
      <color indexed="8"/>
      <name val="Calibri"/>
      <family val="2"/>
    </font>
    <font>
      <sz val="13"/>
      <color indexed="8"/>
      <name val="Calibri"/>
      <family val="2"/>
    </font>
    <font>
      <b/>
      <sz val="11"/>
      <color indexed="8"/>
      <name val="Calibri"/>
      <family val="2"/>
    </font>
    <font>
      <b/>
      <sz val="10"/>
      <color indexed="8"/>
      <name val="Calibri"/>
      <family val="2"/>
    </font>
    <font>
      <b/>
      <sz val="15"/>
      <color theme="3"/>
      <name val="Calibri"/>
      <family val="2"/>
      <scheme val="minor"/>
    </font>
    <font>
      <b/>
      <sz val="11"/>
      <color theme="3"/>
      <name val="Calibri"/>
      <family val="2"/>
      <scheme val="minor"/>
    </font>
    <font>
      <sz val="11"/>
      <color rgb="FF3F3F76"/>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8"/>
      <color rgb="FFFF0000"/>
      <name val="Calibri"/>
      <family val="2"/>
    </font>
    <font>
      <sz val="8"/>
      <color rgb="FF00B050"/>
      <name val="Calibri"/>
      <family val="2"/>
    </font>
    <font>
      <b/>
      <sz val="10"/>
      <color theme="1"/>
      <name val="Calibri"/>
      <family val="2"/>
    </font>
    <font>
      <sz val="9"/>
      <color indexed="81"/>
      <name val="Tahoma"/>
      <family val="2"/>
    </font>
    <font>
      <b/>
      <sz val="9"/>
      <color theme="0"/>
      <name val="Calibri"/>
      <family val="2"/>
    </font>
    <font>
      <b/>
      <sz val="9"/>
      <color indexed="81"/>
      <name val="Tahoma"/>
      <family val="2"/>
    </font>
    <font>
      <b/>
      <sz val="10"/>
      <color indexed="63"/>
      <name val="Calibri"/>
      <family val="2"/>
    </font>
    <font>
      <b/>
      <sz val="12"/>
      <color indexed="63"/>
      <name val="Calibri"/>
      <family val="2"/>
    </font>
    <font>
      <b/>
      <sz val="11"/>
      <color rgb="FFFA7D00"/>
      <name val="Calibri"/>
      <family val="2"/>
      <scheme val="minor"/>
    </font>
  </fonts>
  <fills count="19">
    <fill>
      <patternFill patternType="none"/>
    </fill>
    <fill>
      <patternFill patternType="gray125"/>
    </fill>
    <fill>
      <patternFill patternType="solid">
        <fgColor indexed="42"/>
        <bgColor indexed="64"/>
      </patternFill>
    </fill>
    <fill>
      <patternFill patternType="solid">
        <fgColor indexed="30"/>
        <bgColor indexed="64"/>
      </patternFill>
    </fill>
    <fill>
      <patternFill patternType="solid">
        <fgColor indexed="10"/>
        <bgColor indexed="64"/>
      </patternFill>
    </fill>
    <fill>
      <patternFill patternType="solid">
        <fgColor indexed="51"/>
        <bgColor indexed="64"/>
      </patternFill>
    </fill>
    <fill>
      <patternFill patternType="solid">
        <fgColor indexed="13"/>
        <bgColor indexed="64"/>
      </patternFill>
    </fill>
    <fill>
      <patternFill patternType="solid">
        <fgColor indexed="50"/>
        <bgColor indexed="64"/>
      </patternFill>
    </fill>
    <fill>
      <patternFill patternType="solid">
        <fgColor indexed="17"/>
        <bgColor indexed="64"/>
      </patternFill>
    </fill>
    <fill>
      <patternFill patternType="solid">
        <fgColor indexed="9"/>
        <bgColor indexed="64"/>
      </patternFill>
    </fill>
    <fill>
      <patternFill patternType="solid">
        <fgColor rgb="FFF2F2F2"/>
      </patternFill>
    </fill>
    <fill>
      <patternFill patternType="solid">
        <fgColor rgb="FFFFCC99"/>
      </patternFill>
    </fill>
    <fill>
      <patternFill patternType="solid">
        <fgColor rgb="FF92D050"/>
        <bgColor indexed="64"/>
      </patternFill>
    </fill>
    <fill>
      <patternFill patternType="solid">
        <fgColor theme="0" tint="-0.14999847407452621"/>
        <bgColor indexed="64"/>
      </patternFill>
    </fill>
    <fill>
      <patternFill patternType="solid">
        <fgColor theme="3" tint="0.39997558519241921"/>
        <bgColor indexed="64"/>
      </patternFill>
    </fill>
    <fill>
      <patternFill patternType="solid">
        <fgColor theme="9" tint="0.39997558519241921"/>
        <bgColor indexed="64"/>
      </patternFill>
    </fill>
    <fill>
      <patternFill patternType="solid">
        <fgColor theme="3" tint="0.59999389629810485"/>
        <bgColor indexed="64"/>
      </patternFill>
    </fill>
    <fill>
      <patternFill patternType="solid">
        <fgColor theme="6"/>
        <bgColor indexed="64"/>
      </patternFill>
    </fill>
    <fill>
      <patternFill patternType="solid">
        <fgColor theme="8" tint="0.59999389629810485"/>
        <bgColor indexed="64"/>
      </patternFill>
    </fill>
  </fills>
  <borders count="49">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3"/>
      </left>
      <right style="medium">
        <color indexed="63"/>
      </right>
      <top style="medium">
        <color indexed="63"/>
      </top>
      <bottom style="medium">
        <color indexed="64"/>
      </bottom>
      <diagonal/>
    </border>
    <border>
      <left style="medium">
        <color indexed="63"/>
      </left>
      <right style="medium">
        <color indexed="63"/>
      </right>
      <top style="medium">
        <color indexed="63"/>
      </top>
      <bottom style="medium">
        <color indexed="63"/>
      </bottom>
      <diagonal/>
    </border>
    <border>
      <left/>
      <right style="medium">
        <color indexed="63"/>
      </right>
      <top style="medium">
        <color indexed="63"/>
      </top>
      <bottom style="medium">
        <color indexed="63"/>
      </bottom>
      <diagonal/>
    </border>
    <border>
      <left/>
      <right style="medium">
        <color indexed="63"/>
      </right>
      <top/>
      <bottom style="medium">
        <color indexed="63"/>
      </bottom>
      <diagonal/>
    </border>
    <border>
      <left/>
      <right/>
      <top/>
      <bottom style="medium">
        <color indexed="63"/>
      </bottom>
      <diagonal/>
    </border>
    <border>
      <left/>
      <right style="medium">
        <color indexed="63"/>
      </right>
      <top/>
      <bottom/>
      <diagonal/>
    </border>
    <border>
      <left/>
      <right style="medium">
        <color indexed="63"/>
      </right>
      <top style="medium">
        <color indexed="63"/>
      </top>
      <bottom/>
      <diagonal/>
    </border>
    <border>
      <left/>
      <right/>
      <top style="medium">
        <color indexed="63"/>
      </top>
      <bottom/>
      <diagonal/>
    </border>
    <border>
      <left style="medium">
        <color indexed="64"/>
      </left>
      <right style="medium">
        <color indexed="64"/>
      </right>
      <top style="medium">
        <color indexed="64"/>
      </top>
      <bottom style="medium">
        <color indexed="64"/>
      </bottom>
      <diagonal/>
    </border>
    <border>
      <left/>
      <right style="medium">
        <color indexed="63"/>
      </right>
      <top/>
      <bottom style="medium">
        <color indexed="64"/>
      </bottom>
      <diagonal/>
    </border>
    <border>
      <left style="medium">
        <color indexed="63"/>
      </left>
      <right style="medium">
        <color indexed="63"/>
      </right>
      <top/>
      <bottom/>
      <diagonal/>
    </border>
    <border>
      <left/>
      <right/>
      <top/>
      <bottom style="medium">
        <color indexed="64"/>
      </bottom>
      <diagonal/>
    </border>
    <border>
      <left style="medium">
        <color indexed="63"/>
      </left>
      <right/>
      <top style="medium">
        <color indexed="63"/>
      </top>
      <bottom style="medium">
        <color indexed="63"/>
      </bottom>
      <diagonal/>
    </border>
    <border>
      <left/>
      <right/>
      <top style="medium">
        <color indexed="63"/>
      </top>
      <bottom style="medium">
        <color indexed="63"/>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bottom/>
      <diagonal/>
    </border>
    <border>
      <left/>
      <right style="medium">
        <color indexed="64"/>
      </right>
      <top/>
      <bottom style="medium">
        <color indexed="64"/>
      </bottom>
      <diagonal/>
    </border>
    <border>
      <left style="medium">
        <color indexed="63"/>
      </left>
      <right style="medium">
        <color indexed="63"/>
      </right>
      <top style="medium">
        <color indexed="63"/>
      </top>
      <bottom/>
      <diagonal/>
    </border>
    <border>
      <left style="medium">
        <color indexed="63"/>
      </left>
      <right style="medium">
        <color indexed="63"/>
      </right>
      <top/>
      <bottom style="medium">
        <color indexed="63"/>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style="thin">
        <color rgb="FF3F3F3F"/>
      </left>
      <right style="thin">
        <color rgb="FF3F3F3F"/>
      </right>
      <top style="thin">
        <color rgb="FF3F3F3F"/>
      </top>
      <bottom style="thin">
        <color rgb="FF3F3F3F"/>
      </bottom>
      <diagonal/>
    </border>
    <border>
      <left style="medium">
        <color indexed="64"/>
      </left>
      <right style="medium">
        <color indexed="64"/>
      </right>
      <top style="medium">
        <color indexed="64"/>
      </top>
      <bottom/>
      <diagonal/>
    </border>
    <border>
      <left style="medium">
        <color indexed="63"/>
      </left>
      <right/>
      <top style="medium">
        <color indexed="64"/>
      </top>
      <bottom style="medium">
        <color indexed="63"/>
      </bottom>
      <diagonal/>
    </border>
    <border>
      <left/>
      <right/>
      <top style="medium">
        <color indexed="64"/>
      </top>
      <bottom style="medium">
        <color indexed="63"/>
      </bottom>
      <diagonal/>
    </border>
    <border>
      <left/>
      <right style="medium">
        <color indexed="63"/>
      </right>
      <top style="medium">
        <color indexed="64"/>
      </top>
      <bottom style="medium">
        <color indexed="63"/>
      </bottom>
      <diagonal/>
    </border>
    <border>
      <left style="medium">
        <color indexed="64"/>
      </left>
      <right/>
      <top/>
      <bottom/>
      <diagonal/>
    </border>
    <border>
      <left style="medium">
        <color indexed="64"/>
      </left>
      <right/>
      <top/>
      <bottom style="medium">
        <color indexed="64"/>
      </bottom>
      <diagonal/>
    </border>
    <border>
      <left style="thin">
        <color rgb="FF7F7F7F"/>
      </left>
      <right/>
      <top style="thin">
        <color rgb="FF7F7F7F"/>
      </top>
      <bottom style="thin">
        <color rgb="FF7F7F7F"/>
      </bottom>
      <diagonal/>
    </border>
    <border>
      <left/>
      <right style="thin">
        <color rgb="FF7F7F7F"/>
      </right>
      <top style="thin">
        <color rgb="FF7F7F7F"/>
      </top>
      <bottom style="thin">
        <color rgb="FF7F7F7F"/>
      </bottom>
      <diagonal/>
    </border>
    <border>
      <left style="medium">
        <color indexed="64"/>
      </left>
      <right style="medium">
        <color indexed="63"/>
      </right>
      <top/>
      <bottom style="medium">
        <color indexed="64"/>
      </bottom>
      <diagonal/>
    </border>
    <border>
      <left style="medium">
        <color indexed="63"/>
      </left>
      <right style="medium">
        <color indexed="63"/>
      </right>
      <top style="medium">
        <color indexed="64"/>
      </top>
      <bottom/>
      <diagonal/>
    </border>
    <border>
      <left style="medium">
        <color indexed="63"/>
      </left>
      <right style="medium">
        <color indexed="63"/>
      </right>
      <top/>
      <bottom style="medium">
        <color indexed="64"/>
      </bottom>
      <diagonal/>
    </border>
    <border>
      <left style="medium">
        <color indexed="63"/>
      </left>
      <right/>
      <top style="medium">
        <color indexed="64"/>
      </top>
      <bottom/>
      <diagonal/>
    </border>
    <border>
      <left style="medium">
        <color indexed="63"/>
      </left>
      <right/>
      <top/>
      <bottom/>
      <diagonal/>
    </border>
    <border>
      <left style="medium">
        <color indexed="63"/>
      </left>
      <right/>
      <top/>
      <bottom style="medium">
        <color indexed="64"/>
      </bottom>
      <diagonal/>
    </border>
    <border>
      <left/>
      <right style="medium">
        <color indexed="63"/>
      </right>
      <top style="medium">
        <color indexed="63"/>
      </top>
      <bottom style="medium">
        <color indexed="64"/>
      </bottom>
      <diagonal/>
    </border>
    <border>
      <left style="thin">
        <color rgb="FF7F7F7F"/>
      </left>
      <right style="thin">
        <color rgb="FF7F7F7F"/>
      </right>
      <top style="thin">
        <color rgb="FF7F7F7F"/>
      </top>
      <bottom/>
      <diagonal/>
    </border>
    <border>
      <left style="thin">
        <color rgb="FF7F7F7F"/>
      </left>
      <right style="thin">
        <color rgb="FF7F7F7F"/>
      </right>
      <top/>
      <bottom style="thin">
        <color rgb="FF7F7F7F"/>
      </bottom>
      <diagonal/>
    </border>
    <border>
      <left style="medium">
        <color indexed="64"/>
      </left>
      <right style="medium">
        <color indexed="64"/>
      </right>
      <top style="medium">
        <color indexed="64"/>
      </top>
      <bottom style="thin">
        <color rgb="FF7F7F7F"/>
      </bottom>
      <diagonal/>
    </border>
    <border>
      <left style="medium">
        <color indexed="64"/>
      </left>
      <right style="medium">
        <color indexed="64"/>
      </right>
      <top style="thin">
        <color rgb="FF7F7F7F"/>
      </top>
      <bottom style="thin">
        <color rgb="FF7F7F7F"/>
      </bottom>
      <diagonal/>
    </border>
    <border>
      <left style="medium">
        <color indexed="64"/>
      </left>
      <right style="medium">
        <color indexed="64"/>
      </right>
      <top style="thin">
        <color rgb="FF7F7F7F"/>
      </top>
      <bottom style="medium">
        <color indexed="64"/>
      </bottom>
      <diagonal/>
    </border>
    <border>
      <left/>
      <right/>
      <top/>
      <bottom style="thin">
        <color indexed="64"/>
      </bottom>
      <diagonal/>
    </border>
  </borders>
  <cellStyleXfs count="8">
    <xf numFmtId="0" fontId="0" fillId="0" borderId="0"/>
    <xf numFmtId="0" fontId="22" fillId="0" borderId="26" applyNumberFormat="0" applyFill="0" applyAlignment="0" applyProtection="0"/>
    <xf numFmtId="0" fontId="24" fillId="11" borderId="25" applyNumberFormat="0" applyAlignment="0" applyProtection="0"/>
    <xf numFmtId="0" fontId="3" fillId="0" borderId="0"/>
    <xf numFmtId="0" fontId="3" fillId="0" borderId="0"/>
    <xf numFmtId="0" fontId="25" fillId="10" borderId="27" applyNumberFormat="0" applyAlignment="0" applyProtection="0"/>
    <xf numFmtId="0" fontId="26" fillId="0" borderId="0" applyNumberFormat="0" applyFill="0" applyBorder="0" applyAlignment="0" applyProtection="0"/>
    <xf numFmtId="0" fontId="36" fillId="10" borderId="25" applyNumberFormat="0" applyAlignment="0" applyProtection="0"/>
  </cellStyleXfs>
  <cellXfs count="155">
    <xf numFmtId="0" fontId="0" fillId="0" borderId="0" xfId="0"/>
    <xf numFmtId="0" fontId="2" fillId="0" borderId="0" xfId="0" applyFont="1"/>
    <xf numFmtId="0" fontId="2" fillId="0" borderId="1" xfId="0" applyFont="1" applyBorder="1"/>
    <xf numFmtId="0" fontId="0" fillId="0" borderId="1" xfId="0" applyBorder="1" applyAlignment="1">
      <alignment horizontal="right"/>
    </xf>
    <xf numFmtId="0" fontId="0" fillId="0" borderId="0" xfId="0" applyFont="1"/>
    <xf numFmtId="0" fontId="6" fillId="0" borderId="0" xfId="0" applyFont="1" applyAlignment="1">
      <alignment horizontal="left"/>
    </xf>
    <xf numFmtId="0" fontId="5" fillId="0" borderId="0" xfId="0" applyFont="1" applyAlignment="1">
      <alignment wrapText="1"/>
    </xf>
    <xf numFmtId="0" fontId="5" fillId="0" borderId="0" xfId="0" applyFont="1" applyAlignment="1">
      <alignment horizontal="left" wrapText="1"/>
    </xf>
    <xf numFmtId="0" fontId="7" fillId="0" borderId="5" xfId="0" applyFont="1" applyBorder="1" applyAlignment="1">
      <alignment vertical="top" wrapText="1"/>
    </xf>
    <xf numFmtId="0" fontId="8" fillId="3" borderId="6" xfId="0" applyFont="1" applyFill="1" applyBorder="1" applyAlignment="1">
      <alignment horizontal="left" vertical="top" wrapText="1"/>
    </xf>
    <xf numFmtId="0" fontId="8" fillId="3" borderId="7" xfId="0" applyFont="1" applyFill="1" applyBorder="1" applyAlignment="1">
      <alignment vertical="top" wrapText="1"/>
    </xf>
    <xf numFmtId="0" fontId="10" fillId="3" borderId="10" xfId="0" applyFont="1" applyFill="1" applyBorder="1" applyAlignment="1">
      <alignment vertical="top" wrapText="1"/>
    </xf>
    <xf numFmtId="0" fontId="12" fillId="0" borderId="0" xfId="0" applyFont="1" applyAlignment="1">
      <alignment wrapText="1"/>
    </xf>
    <xf numFmtId="0" fontId="8" fillId="3" borderId="6" xfId="0" applyFont="1" applyFill="1" applyBorder="1" applyAlignment="1">
      <alignment horizontal="left" wrapText="1"/>
    </xf>
    <xf numFmtId="0" fontId="8" fillId="3" borderId="11" xfId="0" applyFont="1" applyFill="1" applyBorder="1" applyAlignment="1">
      <alignment wrapText="1"/>
    </xf>
    <xf numFmtId="0" fontId="14" fillId="2" borderId="5" xfId="0" applyFont="1" applyFill="1" applyBorder="1" applyAlignment="1">
      <alignment horizontal="left" vertical="top" wrapText="1"/>
    </xf>
    <xf numFmtId="0" fontId="9" fillId="0" borderId="14" xfId="0" applyFont="1" applyBorder="1" applyAlignment="1">
      <alignment horizontal="center" vertical="center" wrapText="1"/>
    </xf>
    <xf numFmtId="0" fontId="14" fillId="2" borderId="15" xfId="0" applyFont="1" applyFill="1" applyBorder="1" applyAlignment="1">
      <alignment horizontal="left" vertical="top" wrapText="1"/>
    </xf>
    <xf numFmtId="0" fontId="7" fillId="9" borderId="5" xfId="0" applyFont="1" applyFill="1" applyBorder="1" applyAlignment="1">
      <alignment vertical="top" wrapText="1"/>
    </xf>
    <xf numFmtId="0" fontId="12" fillId="0" borderId="0" xfId="0" applyFont="1" applyAlignment="1">
      <alignment horizontal="left" wrapText="1"/>
    </xf>
    <xf numFmtId="0" fontId="8" fillId="3" borderId="7" xfId="0" applyFont="1" applyFill="1" applyBorder="1" applyAlignment="1">
      <alignment horizontal="left" vertical="top" wrapText="1"/>
    </xf>
    <xf numFmtId="0" fontId="8" fillId="3" borderId="11" xfId="0" applyFont="1" applyFill="1" applyBorder="1" applyAlignment="1">
      <alignment horizontal="left" wrapText="1"/>
    </xf>
    <xf numFmtId="0" fontId="8" fillId="3" borderId="13" xfId="0" applyFont="1" applyFill="1" applyBorder="1" applyAlignment="1">
      <alignment horizontal="left" wrapText="1"/>
    </xf>
    <xf numFmtId="0" fontId="28" fillId="0" borderId="0" xfId="0" applyFont="1" applyAlignment="1">
      <alignment horizontal="left" wrapText="1"/>
    </xf>
    <xf numFmtId="0" fontId="28" fillId="0" borderId="0" xfId="0" applyFont="1" applyAlignment="1">
      <alignment wrapText="1"/>
    </xf>
    <xf numFmtId="0" fontId="29" fillId="0" borderId="0" xfId="0" applyFont="1" applyAlignment="1">
      <alignment horizontal="left" wrapText="1"/>
    </xf>
    <xf numFmtId="1" fontId="0" fillId="0" borderId="0" xfId="0" applyNumberFormat="1" applyBorder="1"/>
    <xf numFmtId="0" fontId="0" fillId="0" borderId="0" xfId="0" applyFont="1" applyAlignment="1">
      <alignment horizontal="left" wrapText="1"/>
    </xf>
    <xf numFmtId="0" fontId="7" fillId="12" borderId="5" xfId="0" applyFont="1" applyFill="1" applyBorder="1" applyAlignment="1">
      <alignment vertical="top" wrapText="1"/>
    </xf>
    <xf numFmtId="0" fontId="9" fillId="12" borderId="14" xfId="0" applyFont="1" applyFill="1" applyBorder="1" applyAlignment="1">
      <alignment horizontal="center" vertical="center" wrapText="1"/>
    </xf>
    <xf numFmtId="0" fontId="8" fillId="12" borderId="11" xfId="0" applyFont="1" applyFill="1" applyBorder="1" applyAlignment="1">
      <alignment horizontal="left" wrapText="1"/>
    </xf>
    <xf numFmtId="0" fontId="9" fillId="12" borderId="11" xfId="0" applyFont="1" applyFill="1" applyBorder="1" applyAlignment="1">
      <alignment horizontal="center" vertical="center" wrapText="1"/>
    </xf>
    <xf numFmtId="0" fontId="10" fillId="12" borderId="11" xfId="0" applyFont="1" applyFill="1" applyBorder="1" applyAlignment="1">
      <alignment horizontal="center" vertical="center" wrapText="1"/>
    </xf>
    <xf numFmtId="0" fontId="10" fillId="12" borderId="12" xfId="0" applyFont="1" applyFill="1" applyBorder="1" applyAlignment="1">
      <alignment horizontal="center" vertical="center" wrapText="1"/>
    </xf>
    <xf numFmtId="0" fontId="13" fillId="12" borderId="16" xfId="0" applyFont="1" applyFill="1" applyBorder="1" applyAlignment="1">
      <alignment wrapText="1"/>
    </xf>
    <xf numFmtId="0" fontId="11" fillId="12" borderId="16" xfId="0" applyFont="1" applyFill="1" applyBorder="1" applyAlignment="1">
      <alignment horizontal="center" textRotation="90" wrapText="1"/>
    </xf>
    <xf numFmtId="0" fontId="13" fillId="12" borderId="16" xfId="0" applyFont="1" applyFill="1" applyBorder="1" applyAlignment="1">
      <alignment horizontal="left" wrapText="1"/>
    </xf>
    <xf numFmtId="0" fontId="8" fillId="12" borderId="16" xfId="0" applyFont="1" applyFill="1" applyBorder="1" applyAlignment="1">
      <alignment horizontal="left" wrapText="1"/>
    </xf>
    <xf numFmtId="0" fontId="13" fillId="3" borderId="2" xfId="0" applyFont="1" applyFill="1" applyBorder="1" applyAlignment="1">
      <alignment horizontal="center" wrapText="1"/>
    </xf>
    <xf numFmtId="0" fontId="0" fillId="0" borderId="0" xfId="0" applyFont="1"/>
    <xf numFmtId="0" fontId="19" fillId="0" borderId="0" xfId="0" applyFont="1" applyAlignment="1">
      <alignment vertical="center"/>
    </xf>
    <xf numFmtId="0" fontId="20" fillId="0" borderId="0" xfId="0" applyFont="1" applyAlignment="1">
      <alignment horizontal="justify" vertical="center"/>
    </xf>
    <xf numFmtId="0" fontId="0" fillId="0" borderId="0" xfId="0" applyFont="1" applyAlignment="1">
      <alignment horizontal="justify" vertical="top"/>
    </xf>
    <xf numFmtId="0" fontId="0" fillId="0" borderId="0" xfId="0" applyFont="1" applyAlignment="1"/>
    <xf numFmtId="0" fontId="21" fillId="0" borderId="0" xfId="0" applyFont="1" applyAlignment="1">
      <alignment horizontal="justify" vertical="center"/>
    </xf>
    <xf numFmtId="0" fontId="0" fillId="0" borderId="0" xfId="0" applyFont="1" applyAlignment="1">
      <alignment vertical="center"/>
    </xf>
    <xf numFmtId="0" fontId="20" fillId="0" borderId="0" xfId="0" applyFont="1"/>
    <xf numFmtId="0" fontId="0" fillId="0" borderId="0" xfId="0" applyFont="1" applyFill="1" applyBorder="1"/>
    <xf numFmtId="0" fontId="26" fillId="0" borderId="0" xfId="6"/>
    <xf numFmtId="0" fontId="25" fillId="10" borderId="27" xfId="5"/>
    <xf numFmtId="0" fontId="26" fillId="0" borderId="0" xfId="6" applyAlignment="1">
      <alignment horizontal="left"/>
    </xf>
    <xf numFmtId="0" fontId="8" fillId="3" borderId="8" xfId="0" applyFont="1" applyFill="1" applyBorder="1" applyAlignment="1">
      <alignment horizontal="left" vertical="top" wrapText="1"/>
    </xf>
    <xf numFmtId="0" fontId="10" fillId="12" borderId="0" xfId="0" applyFont="1" applyFill="1" applyBorder="1" applyAlignment="1">
      <alignment horizontal="center" vertical="center" wrapText="1"/>
    </xf>
    <xf numFmtId="0" fontId="13" fillId="3" borderId="3" xfId="0" applyFont="1" applyFill="1" applyBorder="1" applyAlignment="1">
      <alignment wrapText="1"/>
    </xf>
    <xf numFmtId="0" fontId="34" fillId="4" borderId="8" xfId="0" applyFont="1" applyFill="1" applyBorder="1" applyAlignment="1">
      <alignment horizontal="center" vertical="center" wrapText="1"/>
    </xf>
    <xf numFmtId="0" fontId="17" fillId="5" borderId="8" xfId="0" applyFont="1" applyFill="1" applyBorder="1" applyAlignment="1">
      <alignment horizontal="center" vertical="center" wrapText="1"/>
    </xf>
    <xf numFmtId="0" fontId="17" fillId="6" borderId="8" xfId="0" applyFont="1" applyFill="1" applyBorder="1" applyAlignment="1">
      <alignment horizontal="center" vertical="center" wrapText="1"/>
    </xf>
    <xf numFmtId="0" fontId="17" fillId="7" borderId="8" xfId="0" applyFont="1" applyFill="1" applyBorder="1" applyAlignment="1">
      <alignment horizontal="center" vertical="center" wrapText="1"/>
    </xf>
    <xf numFmtId="0" fontId="17" fillId="8" borderId="9" xfId="0" applyFont="1" applyFill="1" applyBorder="1" applyAlignment="1">
      <alignment horizontal="center" vertical="center" wrapText="1"/>
    </xf>
    <xf numFmtId="0" fontId="35" fillId="4" borderId="11" xfId="0" applyFont="1" applyFill="1" applyBorder="1" applyAlignment="1">
      <alignment horizontal="center" vertical="center" wrapText="1"/>
    </xf>
    <xf numFmtId="0" fontId="6" fillId="5" borderId="11" xfId="0" applyFont="1" applyFill="1" applyBorder="1" applyAlignment="1">
      <alignment horizontal="center" vertical="center" wrapText="1"/>
    </xf>
    <xf numFmtId="0" fontId="6" fillId="6" borderId="11" xfId="0" applyFont="1" applyFill="1" applyBorder="1" applyAlignment="1">
      <alignment horizontal="center" vertical="center" wrapText="1"/>
    </xf>
    <xf numFmtId="0" fontId="6" fillId="7" borderId="11" xfId="0" applyFont="1" applyFill="1" applyBorder="1" applyAlignment="1">
      <alignment horizontal="center" vertical="center" wrapText="1"/>
    </xf>
    <xf numFmtId="0" fontId="6" fillId="8" borderId="12" xfId="0" applyFont="1" applyFill="1" applyBorder="1" applyAlignment="1">
      <alignment horizontal="center" vertical="center" wrapText="1"/>
    </xf>
    <xf numFmtId="0" fontId="10" fillId="12" borderId="32" xfId="0" applyFont="1" applyFill="1" applyBorder="1" applyAlignment="1">
      <alignment horizontal="center" vertical="center" wrapText="1"/>
    </xf>
    <xf numFmtId="0" fontId="13" fillId="12" borderId="22" xfId="0" applyFont="1" applyFill="1" applyBorder="1" applyAlignment="1">
      <alignment wrapText="1"/>
    </xf>
    <xf numFmtId="0" fontId="9" fillId="0" borderId="36" xfId="0" applyFont="1" applyBorder="1" applyAlignment="1">
      <alignment horizontal="center" vertical="center" wrapText="1"/>
    </xf>
    <xf numFmtId="0" fontId="9" fillId="0" borderId="22" xfId="0" applyFont="1" applyBorder="1" applyAlignment="1">
      <alignment horizontal="center" vertical="center" wrapText="1"/>
    </xf>
    <xf numFmtId="0" fontId="9" fillId="12" borderId="36" xfId="0" applyFont="1" applyFill="1" applyBorder="1" applyAlignment="1">
      <alignment horizontal="center" vertical="center" wrapText="1"/>
    </xf>
    <xf numFmtId="0" fontId="9" fillId="12" borderId="22" xfId="0" applyFont="1" applyFill="1" applyBorder="1" applyAlignment="1">
      <alignment horizontal="center" vertical="center" wrapText="1"/>
    </xf>
    <xf numFmtId="0" fontId="7" fillId="0" borderId="42" xfId="0" applyFont="1" applyBorder="1" applyAlignment="1">
      <alignment vertical="top" wrapText="1"/>
    </xf>
    <xf numFmtId="0" fontId="14" fillId="2" borderId="38" xfId="0" applyFont="1" applyFill="1" applyBorder="1" applyAlignment="1">
      <alignment horizontal="left" vertical="top" wrapText="1"/>
    </xf>
    <xf numFmtId="0" fontId="14" fillId="2" borderId="28" xfId="0" applyFont="1" applyFill="1" applyBorder="1" applyAlignment="1">
      <alignment horizontal="left" vertical="top" wrapText="1"/>
    </xf>
    <xf numFmtId="0" fontId="14" fillId="2" borderId="19" xfId="0" applyFont="1" applyFill="1" applyBorder="1" applyAlignment="1">
      <alignment horizontal="left" vertical="top" wrapText="1"/>
    </xf>
    <xf numFmtId="0" fontId="14" fillId="2" borderId="20" xfId="0" applyFont="1" applyFill="1" applyBorder="1" applyAlignment="1">
      <alignment horizontal="left" vertical="top" wrapText="1"/>
    </xf>
    <xf numFmtId="0" fontId="2" fillId="0" borderId="0" xfId="0" applyFont="1" applyAlignment="1">
      <alignment horizontal="justify" vertical="center"/>
    </xf>
    <xf numFmtId="0" fontId="24" fillId="11" borderId="25" xfId="2" applyAlignment="1">
      <alignment horizontal="justify" vertical="center"/>
    </xf>
    <xf numFmtId="0" fontId="23" fillId="0" borderId="26" xfId="1" applyFont="1"/>
    <xf numFmtId="0" fontId="23" fillId="0" borderId="26" xfId="1" applyFont="1" applyAlignment="1">
      <alignment wrapText="1"/>
    </xf>
    <xf numFmtId="0" fontId="27" fillId="0" borderId="0" xfId="0" applyFont="1"/>
    <xf numFmtId="0" fontId="27" fillId="0" borderId="0" xfId="0" applyFont="1" applyFill="1" applyBorder="1"/>
    <xf numFmtId="0" fontId="0" fillId="0" borderId="0" xfId="0" applyFont="1" applyFill="1" applyBorder="1" applyAlignment="1">
      <alignment horizontal="right"/>
    </xf>
    <xf numFmtId="0" fontId="36" fillId="10" borderId="25" xfId="7" applyAlignment="1">
      <alignment horizontal="right" wrapText="1"/>
    </xf>
    <xf numFmtId="0" fontId="0" fillId="0" borderId="0" xfId="0" applyFont="1" applyFill="1" applyBorder="1" applyAlignment="1">
      <alignment horizontal="right" vertical="top" indent="1"/>
    </xf>
    <xf numFmtId="0" fontId="1" fillId="13" borderId="1" xfId="0" applyFont="1" applyFill="1" applyBorder="1" applyAlignment="1">
      <alignment horizontal="center" vertical="top" wrapText="1"/>
    </xf>
    <xf numFmtId="0" fontId="1" fillId="13" borderId="1" xfId="0" applyFont="1" applyFill="1" applyBorder="1" applyAlignment="1">
      <alignment horizontal="left" vertical="top" wrapText="1"/>
    </xf>
    <xf numFmtId="0" fontId="0" fillId="13" borderId="1" xfId="0" applyFill="1" applyBorder="1"/>
    <xf numFmtId="0" fontId="1" fillId="14" borderId="1" xfId="0" applyFont="1" applyFill="1" applyBorder="1" applyAlignment="1">
      <alignment horizontal="center" vertical="top" wrapText="1"/>
    </xf>
    <xf numFmtId="0" fontId="1" fillId="14" borderId="1" xfId="0" applyFont="1" applyFill="1" applyBorder="1" applyAlignment="1">
      <alignment horizontal="left" vertical="top" wrapText="1"/>
    </xf>
    <xf numFmtId="0" fontId="0" fillId="14" borderId="1" xfId="0" applyFill="1" applyBorder="1"/>
    <xf numFmtId="0" fontId="1" fillId="15" borderId="1" xfId="0" applyFont="1" applyFill="1" applyBorder="1" applyAlignment="1">
      <alignment horizontal="center" vertical="top" wrapText="1"/>
    </xf>
    <xf numFmtId="0" fontId="1" fillId="15" borderId="1" xfId="0" applyFont="1" applyFill="1" applyBorder="1" applyAlignment="1">
      <alignment horizontal="left" vertical="top" wrapText="1"/>
    </xf>
    <xf numFmtId="0" fontId="0" fillId="15" borderId="1" xfId="0" applyFill="1" applyBorder="1"/>
    <xf numFmtId="0" fontId="1" fillId="0" borderId="1" xfId="0" applyFont="1" applyFill="1" applyBorder="1" applyAlignment="1">
      <alignment horizontal="left" vertical="top" wrapText="1"/>
    </xf>
    <xf numFmtId="1" fontId="0" fillId="0" borderId="1" xfId="0" applyNumberFormat="1" applyFill="1" applyBorder="1"/>
    <xf numFmtId="1" fontId="0" fillId="15" borderId="1" xfId="0" applyNumberFormat="1" applyFill="1" applyBorder="1"/>
    <xf numFmtId="0" fontId="1" fillId="16" borderId="1" xfId="0" applyFont="1" applyFill="1" applyBorder="1" applyAlignment="1">
      <alignment horizontal="left" vertical="top" wrapText="1"/>
    </xf>
    <xf numFmtId="1" fontId="0" fillId="16" borderId="1" xfId="0" applyNumberFormat="1" applyFill="1" applyBorder="1"/>
    <xf numFmtId="1" fontId="0" fillId="13" borderId="1" xfId="0" applyNumberFormat="1" applyFill="1" applyBorder="1"/>
    <xf numFmtId="0" fontId="24" fillId="11" borderId="25" xfId="2" applyAlignment="1" applyProtection="1">
      <alignment horizontal="left" wrapText="1"/>
      <protection locked="0"/>
    </xf>
    <xf numFmtId="15" fontId="24" fillId="11" borderId="25" xfId="2" applyNumberFormat="1" applyAlignment="1" applyProtection="1">
      <alignment horizontal="left" wrapText="1"/>
      <protection locked="0"/>
    </xf>
    <xf numFmtId="0" fontId="24" fillId="11" borderId="25" xfId="2" applyAlignment="1" applyProtection="1">
      <alignment horizontal="right" wrapText="1"/>
      <protection locked="0"/>
    </xf>
    <xf numFmtId="0" fontId="24" fillId="11" borderId="25" xfId="2" applyProtection="1">
      <protection locked="0"/>
    </xf>
    <xf numFmtId="0" fontId="24" fillId="11" borderId="43" xfId="2" applyBorder="1" applyAlignment="1" applyProtection="1">
      <alignment vertical="top" wrapText="1"/>
      <protection locked="0"/>
    </xf>
    <xf numFmtId="0" fontId="24" fillId="11" borderId="45" xfId="2" applyBorder="1" applyAlignment="1" applyProtection="1">
      <alignment vertical="top" wrapText="1"/>
      <protection locked="0"/>
    </xf>
    <xf numFmtId="0" fontId="24" fillId="11" borderId="46" xfId="2" applyBorder="1" applyAlignment="1" applyProtection="1">
      <alignment vertical="top" wrapText="1"/>
      <protection locked="0"/>
    </xf>
    <xf numFmtId="0" fontId="24" fillId="11" borderId="47" xfId="2" applyBorder="1" applyAlignment="1" applyProtection="1">
      <alignment vertical="top" wrapText="1"/>
      <protection locked="0"/>
    </xf>
    <xf numFmtId="0" fontId="24" fillId="11" borderId="44" xfId="2" applyBorder="1" applyAlignment="1" applyProtection="1">
      <alignment vertical="top" wrapText="1"/>
      <protection locked="0"/>
    </xf>
    <xf numFmtId="0" fontId="24" fillId="11" borderId="25" xfId="2" applyAlignment="1" applyProtection="1">
      <alignment vertical="top" wrapText="1"/>
      <protection locked="0"/>
    </xf>
    <xf numFmtId="0" fontId="7" fillId="12" borderId="5" xfId="0" applyFont="1" applyFill="1" applyBorder="1" applyAlignment="1" applyProtection="1">
      <alignment vertical="top" wrapText="1"/>
      <protection locked="0"/>
    </xf>
    <xf numFmtId="0" fontId="24" fillId="11" borderId="25" xfId="2" applyAlignment="1" applyProtection="1">
      <alignment horizontal="center" vertical="center" wrapText="1"/>
      <protection locked="0"/>
    </xf>
    <xf numFmtId="0" fontId="24" fillId="11" borderId="34" xfId="2" applyBorder="1" applyAlignment="1" applyProtection="1">
      <alignment horizontal="center" vertical="center" wrapText="1"/>
      <protection locked="0"/>
    </xf>
    <xf numFmtId="0" fontId="7" fillId="12" borderId="14" xfId="0" applyFont="1" applyFill="1" applyBorder="1" applyAlignment="1" applyProtection="1">
      <alignment vertical="top" wrapText="1"/>
      <protection locked="0"/>
    </xf>
    <xf numFmtId="0" fontId="7" fillId="12" borderId="16" xfId="0" applyFont="1" applyFill="1" applyBorder="1" applyAlignment="1" applyProtection="1">
      <alignment vertical="top" wrapText="1"/>
      <protection locked="0"/>
    </xf>
    <xf numFmtId="0" fontId="24" fillId="11" borderId="35" xfId="2" applyBorder="1" applyAlignment="1" applyProtection="1">
      <alignment horizontal="center" vertical="center" wrapText="1"/>
      <protection locked="0"/>
    </xf>
    <xf numFmtId="0" fontId="9" fillId="12" borderId="14" xfId="0" applyFont="1" applyFill="1" applyBorder="1" applyAlignment="1" applyProtection="1">
      <alignment horizontal="center" vertical="center" wrapText="1"/>
      <protection locked="0"/>
    </xf>
    <xf numFmtId="0" fontId="12" fillId="0" borderId="0" xfId="0" applyFont="1" applyFill="1" applyAlignment="1">
      <alignment wrapText="1"/>
    </xf>
    <xf numFmtId="0" fontId="15" fillId="12" borderId="5" xfId="0" applyFont="1" applyFill="1" applyBorder="1" applyAlignment="1" applyProtection="1">
      <alignment vertical="top" wrapText="1"/>
      <protection locked="0"/>
    </xf>
    <xf numFmtId="0" fontId="0" fillId="0" borderId="0" xfId="0" applyFont="1" applyAlignment="1">
      <alignment horizontal="justify" vertical="top"/>
    </xf>
    <xf numFmtId="0" fontId="18" fillId="0" borderId="0" xfId="0" applyFont="1" applyAlignment="1">
      <alignment horizontal="center" vertical="center"/>
    </xf>
    <xf numFmtId="0" fontId="0" fillId="0" borderId="0" xfId="0" applyFont="1" applyAlignment="1">
      <alignment horizontal="left" vertical="center" wrapText="1"/>
    </xf>
    <xf numFmtId="0" fontId="0" fillId="0" borderId="0" xfId="0" applyFont="1" applyAlignment="1">
      <alignment horizontal="left" vertical="center"/>
    </xf>
    <xf numFmtId="0" fontId="24" fillId="11" borderId="25" xfId="2" applyAlignment="1" applyProtection="1">
      <alignment horizontal="left" wrapText="1"/>
      <protection locked="0"/>
    </xf>
    <xf numFmtId="0" fontId="24" fillId="11" borderId="34" xfId="2" applyBorder="1" applyAlignment="1" applyProtection="1">
      <alignment horizontal="left" wrapText="1"/>
      <protection locked="0"/>
    </xf>
    <xf numFmtId="0" fontId="24" fillId="11" borderId="35" xfId="2" applyBorder="1" applyAlignment="1" applyProtection="1">
      <alignment horizontal="left" wrapText="1"/>
      <protection locked="0"/>
    </xf>
    <xf numFmtId="0" fontId="8" fillId="3" borderId="28" xfId="0" applyFont="1" applyFill="1" applyBorder="1" applyAlignment="1">
      <alignment horizontal="center" textRotation="90" wrapText="1"/>
    </xf>
    <xf numFmtId="0" fontId="8" fillId="3" borderId="20" xfId="0" applyFont="1" applyFill="1" applyBorder="1" applyAlignment="1">
      <alignment horizontal="center" textRotation="90" wrapText="1"/>
    </xf>
    <xf numFmtId="0" fontId="13" fillId="3" borderId="20" xfId="0" applyFont="1" applyFill="1" applyBorder="1" applyAlignment="1">
      <alignment wrapText="1"/>
    </xf>
    <xf numFmtId="0" fontId="30" fillId="12" borderId="17" xfId="0" applyFont="1" applyFill="1" applyBorder="1" applyAlignment="1">
      <alignment horizontal="center"/>
    </xf>
    <xf numFmtId="0" fontId="30" fillId="12" borderId="18" xfId="0" applyFont="1" applyFill="1" applyBorder="1" applyAlignment="1">
      <alignment horizontal="center"/>
    </xf>
    <xf numFmtId="0" fontId="30" fillId="12" borderId="7" xfId="0" applyFont="1" applyFill="1" applyBorder="1" applyAlignment="1">
      <alignment horizontal="center"/>
    </xf>
    <xf numFmtId="0" fontId="30" fillId="12" borderId="29" xfId="0" applyFont="1" applyFill="1" applyBorder="1" applyAlignment="1">
      <alignment horizontal="left"/>
    </xf>
    <xf numFmtId="0" fontId="30" fillId="12" borderId="30" xfId="0" applyFont="1" applyFill="1" applyBorder="1" applyAlignment="1">
      <alignment horizontal="left"/>
    </xf>
    <xf numFmtId="0" fontId="30" fillId="12" borderId="31" xfId="0" applyFont="1" applyFill="1" applyBorder="1" applyAlignment="1">
      <alignment horizontal="left"/>
    </xf>
    <xf numFmtId="0" fontId="8" fillId="3" borderId="2" xfId="0" applyFont="1" applyFill="1" applyBorder="1" applyAlignment="1">
      <alignment horizontal="center" wrapText="1"/>
    </xf>
    <xf numFmtId="0" fontId="8" fillId="3" borderId="3" xfId="0" applyFont="1" applyFill="1" applyBorder="1" applyAlignment="1">
      <alignment horizontal="center" wrapText="1"/>
    </xf>
    <xf numFmtId="0" fontId="8" fillId="3" borderId="4" xfId="0" applyFont="1" applyFill="1" applyBorder="1" applyAlignment="1">
      <alignment horizontal="center" wrapText="1"/>
    </xf>
    <xf numFmtId="0" fontId="14" fillId="2" borderId="37" xfId="0" applyFont="1" applyFill="1" applyBorder="1" applyAlignment="1">
      <alignment horizontal="left" vertical="top" wrapText="1"/>
    </xf>
    <xf numFmtId="0" fontId="14" fillId="2" borderId="15" xfId="0" applyFont="1" applyFill="1" applyBorder="1" applyAlignment="1">
      <alignment horizontal="left" vertical="top" wrapText="1"/>
    </xf>
    <xf numFmtId="0" fontId="14" fillId="2" borderId="38" xfId="0" applyFont="1" applyFill="1" applyBorder="1" applyAlignment="1">
      <alignment horizontal="left" vertical="top" wrapText="1"/>
    </xf>
    <xf numFmtId="0" fontId="14" fillId="2" borderId="39" xfId="0" applyFont="1" applyFill="1" applyBorder="1" applyAlignment="1">
      <alignment horizontal="left" vertical="top" wrapText="1"/>
    </xf>
    <xf numFmtId="0" fontId="14" fillId="2" borderId="40" xfId="0" applyFont="1" applyFill="1" applyBorder="1" applyAlignment="1">
      <alignment horizontal="left" vertical="top" wrapText="1"/>
    </xf>
    <xf numFmtId="0" fontId="14" fillId="2" borderId="41" xfId="0" applyFont="1" applyFill="1" applyBorder="1" applyAlignment="1">
      <alignment horizontal="left" vertical="top" wrapText="1"/>
    </xf>
    <xf numFmtId="0" fontId="14" fillId="2" borderId="23" xfId="0" applyFont="1" applyFill="1" applyBorder="1" applyAlignment="1">
      <alignment horizontal="left" vertical="top" wrapText="1"/>
    </xf>
    <xf numFmtId="0" fontId="8" fillId="3" borderId="23" xfId="0" applyFont="1" applyFill="1" applyBorder="1" applyAlignment="1">
      <alignment horizontal="left" textRotation="90" wrapText="1"/>
    </xf>
    <xf numFmtId="0" fontId="8" fillId="3" borderId="24" xfId="0" applyFont="1" applyFill="1" applyBorder="1" applyAlignment="1">
      <alignment horizontal="left" textRotation="90" wrapText="1"/>
    </xf>
    <xf numFmtId="0" fontId="32" fillId="3" borderId="2" xfId="0" applyFont="1" applyFill="1" applyBorder="1" applyAlignment="1">
      <alignment horizontal="center" wrapText="1"/>
    </xf>
    <xf numFmtId="0" fontId="32" fillId="3" borderId="3" xfId="0" applyFont="1" applyFill="1" applyBorder="1" applyAlignment="1">
      <alignment horizontal="center" wrapText="1"/>
    </xf>
    <xf numFmtId="0" fontId="8" fillId="3" borderId="21" xfId="0" applyFont="1" applyFill="1" applyBorder="1" applyAlignment="1">
      <alignment horizontal="center" textRotation="90" wrapText="1"/>
    </xf>
    <xf numFmtId="0" fontId="13" fillId="3" borderId="22" xfId="0" applyFont="1" applyFill="1" applyBorder="1" applyAlignment="1">
      <alignment wrapText="1"/>
    </xf>
    <xf numFmtId="0" fontId="8" fillId="3" borderId="19" xfId="0" applyFont="1" applyFill="1" applyBorder="1" applyAlignment="1">
      <alignment horizontal="center" textRotation="90" wrapText="1"/>
    </xf>
    <xf numFmtId="0" fontId="8" fillId="3" borderId="32" xfId="0" applyFont="1" applyFill="1" applyBorder="1" applyAlignment="1">
      <alignment horizontal="center" textRotation="90" wrapText="1"/>
    </xf>
    <xf numFmtId="0" fontId="13" fillId="3" borderId="33" xfId="0" applyFont="1" applyFill="1" applyBorder="1" applyAlignment="1">
      <alignment wrapText="1"/>
    </xf>
    <xf numFmtId="0" fontId="0" fillId="17" borderId="48" xfId="0" applyFill="1" applyBorder="1" applyAlignment="1">
      <alignment horizontal="center"/>
    </xf>
    <xf numFmtId="0" fontId="0" fillId="18" borderId="48" xfId="0" applyFill="1" applyBorder="1" applyAlignment="1">
      <alignment horizontal="center"/>
    </xf>
  </cellXfs>
  <cellStyles count="8">
    <cellStyle name="Calculation" xfId="7" builtinId="22"/>
    <cellStyle name="Heading 1" xfId="1" builtinId="16"/>
    <cellStyle name="Input" xfId="2" builtinId="20"/>
    <cellStyle name="Normal" xfId="0" builtinId="0"/>
    <cellStyle name="Normal 2" xfId="3" xr:uid="{00000000-0005-0000-0000-000003000000}"/>
    <cellStyle name="Normal 3" xfId="4" xr:uid="{00000000-0005-0000-0000-000004000000}"/>
    <cellStyle name="Output" xfId="5" builtinId="21"/>
    <cellStyle name="Title" xfId="6" builtinId="1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hartsheet" Target="chartsheets/sheet4.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chartsheet" Target="chartsheets/sheet3.xml"/><Relationship Id="rId12" Type="http://schemas.openxmlformats.org/officeDocument/2006/relationships/chartsheet" Target="chartsheets/sheet8.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chartsheet" Target="chartsheets/sheet2.xml"/><Relationship Id="rId11" Type="http://schemas.openxmlformats.org/officeDocument/2006/relationships/chartsheet" Target="chartsheets/sheet7.xml"/><Relationship Id="rId5" Type="http://schemas.openxmlformats.org/officeDocument/2006/relationships/chartsheet" Target="chartsheets/sheet1.xml"/><Relationship Id="rId15" Type="http://schemas.openxmlformats.org/officeDocument/2006/relationships/sharedStrings" Target="sharedStrings.xml"/><Relationship Id="rId10" Type="http://schemas.openxmlformats.org/officeDocument/2006/relationships/chartsheet" Target="chartsheets/sheet6.xml"/><Relationship Id="rId4" Type="http://schemas.openxmlformats.org/officeDocument/2006/relationships/worksheet" Target="worksheets/sheet4.xml"/><Relationship Id="rId9" Type="http://schemas.openxmlformats.org/officeDocument/2006/relationships/chartsheet" Target="chartsheets/sheet5.xml"/><Relationship Id="rId14" Type="http://schemas.openxmlformats.org/officeDocument/2006/relationships/styles" Target="styles.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6.xml"/><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3" Type="http://schemas.openxmlformats.org/officeDocument/2006/relationships/chartUserShapes" Target="../drawings/drawing8.xml"/><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3" Type="http://schemas.openxmlformats.org/officeDocument/2006/relationships/chartUserShapes" Target="../drawings/drawing10.xml"/><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14.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16.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18.xml"/></Relationships>
</file>

<file path=xl/charts/_rels/chart8.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strRef>
          <c:f>'3 Results'!$B$1</c:f>
          <c:strCache>
            <c:ptCount val="1"/>
            <c:pt idx="0">
              <c:v> ()</c:v>
            </c:pt>
          </c:strCache>
        </c:strRef>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radarChart>
        <c:radarStyle val="marker"/>
        <c:varyColors val="0"/>
        <c:ser>
          <c:idx val="0"/>
          <c:order val="0"/>
          <c:tx>
            <c:strRef>
              <c:f>'3 Results'!$G$4</c:f>
              <c:strCache>
                <c:ptCount val="1"/>
                <c:pt idx="0">
                  <c:v>Current Score</c:v>
                </c:pt>
              </c:strCache>
            </c:strRef>
          </c:tx>
          <c:spPr>
            <a:ln w="28575" cap="rnd">
              <a:solidFill>
                <a:schemeClr val="accent1"/>
              </a:solidFill>
              <a:round/>
            </a:ln>
            <a:effectLst/>
          </c:spPr>
          <c:marker>
            <c:symbol val="none"/>
          </c:marker>
          <c:cat>
            <c:strRef>
              <c:f>'3 Results'!$E$5:$E$33</c:f>
              <c:strCache>
                <c:ptCount val="29"/>
                <c:pt idx="0">
                  <c:v>1: AM Policy and Strategy (All)</c:v>
                </c:pt>
                <c:pt idx="1">
                  <c:v>2: Levels of Service and Performance Management (Pavements &amp; Surfacing)</c:v>
                </c:pt>
                <c:pt idx="2">
                  <c:v>2: Levels of Service and Performance Management (Bridges)</c:v>
                </c:pt>
                <c:pt idx="3">
                  <c:v>2: Levels of Service and Performance Management (Other Structures)</c:v>
                </c:pt>
                <c:pt idx="4">
                  <c:v>2: Levels of Service and Performance Management (Other Assets)</c:v>
                </c:pt>
                <c:pt idx="5">
                  <c:v>3: Demand Forecasting (All)</c:v>
                </c:pt>
                <c:pt idx="6">
                  <c:v>4: Asset Register Data (Pavements &amp; Surfacing)</c:v>
                </c:pt>
                <c:pt idx="7">
                  <c:v>4: Asset Register Data (Bridges)</c:v>
                </c:pt>
                <c:pt idx="8">
                  <c:v>4: Asset Register Data (Other Structures)</c:v>
                </c:pt>
                <c:pt idx="9">
                  <c:v>4: Asset Register Data (Other Assets)</c:v>
                </c:pt>
                <c:pt idx="10">
                  <c:v>5: Asset Condition Assessment (Pavements &amp; Surfacing)</c:v>
                </c:pt>
                <c:pt idx="11">
                  <c:v>5: Asset Condition Assessment (Bridges)</c:v>
                </c:pt>
                <c:pt idx="12">
                  <c:v>5: Asset Condition Assessment (Other Structures)</c:v>
                </c:pt>
                <c:pt idx="13">
                  <c:v>5: Asset Condition Assessment (Other Assets)</c:v>
                </c:pt>
                <c:pt idx="14">
                  <c:v>6: Risk Management (All)</c:v>
                </c:pt>
                <c:pt idx="15">
                  <c:v>7: Decision Making (Pavements &amp; Surfacing)</c:v>
                </c:pt>
                <c:pt idx="16">
                  <c:v>7: Decision Making (Bridges)</c:v>
                </c:pt>
                <c:pt idx="17">
                  <c:v>7: Decision Making (Other Structures)</c:v>
                </c:pt>
                <c:pt idx="18">
                  <c:v>7: Decision Making (Other Assets)</c:v>
                </c:pt>
                <c:pt idx="19">
                  <c:v>8: Operational Planning and Reporting (All)</c:v>
                </c:pt>
                <c:pt idx="20">
                  <c:v>9: Maintenance Planning (All)</c:v>
                </c:pt>
                <c:pt idx="21">
                  <c:v>10: Capital Investment Strategies  (All)</c:v>
                </c:pt>
                <c:pt idx="22">
                  <c:v>11: Financial and Funding Strategies (All)</c:v>
                </c:pt>
                <c:pt idx="23">
                  <c:v>12: Asset Management Teams (All)</c:v>
                </c:pt>
                <c:pt idx="24">
                  <c:v>13: AM Plans (All)</c:v>
                </c:pt>
                <c:pt idx="25">
                  <c:v>14: Asset Management Information Systems (All)</c:v>
                </c:pt>
                <c:pt idx="26">
                  <c:v>15: Service Delivery Models (All)</c:v>
                </c:pt>
                <c:pt idx="27">
                  <c:v>16: Quality Management (All)</c:v>
                </c:pt>
                <c:pt idx="28">
                  <c:v>17: Improvement Planning (All)</c:v>
                </c:pt>
              </c:strCache>
            </c:strRef>
          </c:cat>
          <c:val>
            <c:numRef>
              <c:f>'3 Results'!$G$5:$G$33</c:f>
              <c:numCache>
                <c:formatCode>General</c:formatCode>
                <c:ptCount val="2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numCache>
            </c:numRef>
          </c:val>
          <c:extLst>
            <c:ext xmlns:c16="http://schemas.microsoft.com/office/drawing/2014/chart" uri="{C3380CC4-5D6E-409C-BE32-E72D297353CC}">
              <c16:uniqueId val="{00000000-D3A1-4A6A-9798-ABE154C2694D}"/>
            </c:ext>
          </c:extLst>
        </c:ser>
        <c:ser>
          <c:idx val="1"/>
          <c:order val="1"/>
          <c:tx>
            <c:strRef>
              <c:f>'3 Results'!$J$4</c:f>
              <c:strCache>
                <c:ptCount val="1"/>
                <c:pt idx="0">
                  <c:v>Target</c:v>
                </c:pt>
              </c:strCache>
            </c:strRef>
          </c:tx>
          <c:spPr>
            <a:ln w="28575" cap="rnd">
              <a:solidFill>
                <a:schemeClr val="accent2"/>
              </a:solidFill>
              <a:round/>
            </a:ln>
            <a:effectLst/>
          </c:spPr>
          <c:marker>
            <c:symbol val="none"/>
          </c:marker>
          <c:cat>
            <c:strRef>
              <c:f>'3 Results'!$E$5:$E$33</c:f>
              <c:strCache>
                <c:ptCount val="29"/>
                <c:pt idx="0">
                  <c:v>1: AM Policy and Strategy (All)</c:v>
                </c:pt>
                <c:pt idx="1">
                  <c:v>2: Levels of Service and Performance Management (Pavements &amp; Surfacing)</c:v>
                </c:pt>
                <c:pt idx="2">
                  <c:v>2: Levels of Service and Performance Management (Bridges)</c:v>
                </c:pt>
                <c:pt idx="3">
                  <c:v>2: Levels of Service and Performance Management (Other Structures)</c:v>
                </c:pt>
                <c:pt idx="4">
                  <c:v>2: Levels of Service and Performance Management (Other Assets)</c:v>
                </c:pt>
                <c:pt idx="5">
                  <c:v>3: Demand Forecasting (All)</c:v>
                </c:pt>
                <c:pt idx="6">
                  <c:v>4: Asset Register Data (Pavements &amp; Surfacing)</c:v>
                </c:pt>
                <c:pt idx="7">
                  <c:v>4: Asset Register Data (Bridges)</c:v>
                </c:pt>
                <c:pt idx="8">
                  <c:v>4: Asset Register Data (Other Structures)</c:v>
                </c:pt>
                <c:pt idx="9">
                  <c:v>4: Asset Register Data (Other Assets)</c:v>
                </c:pt>
                <c:pt idx="10">
                  <c:v>5: Asset Condition Assessment (Pavements &amp; Surfacing)</c:v>
                </c:pt>
                <c:pt idx="11">
                  <c:v>5: Asset Condition Assessment (Bridges)</c:v>
                </c:pt>
                <c:pt idx="12">
                  <c:v>5: Asset Condition Assessment (Other Structures)</c:v>
                </c:pt>
                <c:pt idx="13">
                  <c:v>5: Asset Condition Assessment (Other Assets)</c:v>
                </c:pt>
                <c:pt idx="14">
                  <c:v>6: Risk Management (All)</c:v>
                </c:pt>
                <c:pt idx="15">
                  <c:v>7: Decision Making (Pavements &amp; Surfacing)</c:v>
                </c:pt>
                <c:pt idx="16">
                  <c:v>7: Decision Making (Bridges)</c:v>
                </c:pt>
                <c:pt idx="17">
                  <c:v>7: Decision Making (Other Structures)</c:v>
                </c:pt>
                <c:pt idx="18">
                  <c:v>7: Decision Making (Other Assets)</c:v>
                </c:pt>
                <c:pt idx="19">
                  <c:v>8: Operational Planning and Reporting (All)</c:v>
                </c:pt>
                <c:pt idx="20">
                  <c:v>9: Maintenance Planning (All)</c:v>
                </c:pt>
                <c:pt idx="21">
                  <c:v>10: Capital Investment Strategies  (All)</c:v>
                </c:pt>
                <c:pt idx="22">
                  <c:v>11: Financial and Funding Strategies (All)</c:v>
                </c:pt>
                <c:pt idx="23">
                  <c:v>12: Asset Management Teams (All)</c:v>
                </c:pt>
                <c:pt idx="24">
                  <c:v>13: AM Plans (All)</c:v>
                </c:pt>
                <c:pt idx="25">
                  <c:v>14: Asset Management Information Systems (All)</c:v>
                </c:pt>
                <c:pt idx="26">
                  <c:v>15: Service Delivery Models (All)</c:v>
                </c:pt>
                <c:pt idx="27">
                  <c:v>16: Quality Management (All)</c:v>
                </c:pt>
                <c:pt idx="28">
                  <c:v>17: Improvement Planning (All)</c:v>
                </c:pt>
              </c:strCache>
            </c:strRef>
          </c:cat>
          <c:val>
            <c:numRef>
              <c:f>'3 Results'!$J$5:$J$33</c:f>
              <c:numCache>
                <c:formatCode>General</c:formatCode>
                <c:ptCount val="29"/>
                <c:pt idx="0">
                  <c:v>2</c:v>
                </c:pt>
                <c:pt idx="1">
                  <c:v>2</c:v>
                </c:pt>
                <c:pt idx="2">
                  <c:v>2</c:v>
                </c:pt>
                <c:pt idx="3">
                  <c:v>2</c:v>
                </c:pt>
                <c:pt idx="4">
                  <c:v>2</c:v>
                </c:pt>
                <c:pt idx="5">
                  <c:v>2</c:v>
                </c:pt>
                <c:pt idx="6">
                  <c:v>2</c:v>
                </c:pt>
                <c:pt idx="7">
                  <c:v>2</c:v>
                </c:pt>
                <c:pt idx="8">
                  <c:v>2</c:v>
                </c:pt>
                <c:pt idx="9">
                  <c:v>2</c:v>
                </c:pt>
                <c:pt idx="10">
                  <c:v>2</c:v>
                </c:pt>
                <c:pt idx="11">
                  <c:v>2</c:v>
                </c:pt>
                <c:pt idx="12">
                  <c:v>2</c:v>
                </c:pt>
                <c:pt idx="13">
                  <c:v>2</c:v>
                </c:pt>
                <c:pt idx="14">
                  <c:v>2</c:v>
                </c:pt>
                <c:pt idx="15">
                  <c:v>2</c:v>
                </c:pt>
                <c:pt idx="16">
                  <c:v>2</c:v>
                </c:pt>
                <c:pt idx="17">
                  <c:v>2</c:v>
                </c:pt>
                <c:pt idx="18">
                  <c:v>2</c:v>
                </c:pt>
                <c:pt idx="19">
                  <c:v>2</c:v>
                </c:pt>
                <c:pt idx="20">
                  <c:v>2</c:v>
                </c:pt>
                <c:pt idx="21">
                  <c:v>2</c:v>
                </c:pt>
                <c:pt idx="22">
                  <c:v>2</c:v>
                </c:pt>
                <c:pt idx="23">
                  <c:v>2</c:v>
                </c:pt>
                <c:pt idx="24">
                  <c:v>2</c:v>
                </c:pt>
                <c:pt idx="25">
                  <c:v>2</c:v>
                </c:pt>
                <c:pt idx="26">
                  <c:v>2</c:v>
                </c:pt>
                <c:pt idx="27">
                  <c:v>2</c:v>
                </c:pt>
                <c:pt idx="28">
                  <c:v>2</c:v>
                </c:pt>
              </c:numCache>
            </c:numRef>
          </c:val>
          <c:extLst>
            <c:ext xmlns:c16="http://schemas.microsoft.com/office/drawing/2014/chart" uri="{C3380CC4-5D6E-409C-BE32-E72D297353CC}">
              <c16:uniqueId val="{00000001-D3A1-4A6A-9798-ABE154C2694D}"/>
            </c:ext>
          </c:extLst>
        </c:ser>
        <c:dLbls>
          <c:showLegendKey val="0"/>
          <c:showVal val="0"/>
          <c:showCatName val="0"/>
          <c:showSerName val="0"/>
          <c:showPercent val="0"/>
          <c:showBubbleSize val="0"/>
        </c:dLbls>
        <c:axId val="532176552"/>
        <c:axId val="532171304"/>
      </c:radarChart>
      <c:catAx>
        <c:axId val="5321765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32171304"/>
        <c:crosses val="autoZero"/>
        <c:auto val="1"/>
        <c:lblAlgn val="ctr"/>
        <c:lblOffset val="100"/>
        <c:noMultiLvlLbl val="0"/>
      </c:catAx>
      <c:valAx>
        <c:axId val="53217130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32176552"/>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userShapes r:id="rId3"/>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strRef>
          <c:f>'3 Results'!$B$1</c:f>
          <c:strCache>
            <c:ptCount val="1"/>
            <c:pt idx="0">
              <c:v> ()</c:v>
            </c:pt>
          </c:strCache>
        </c:strRef>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radarChart>
        <c:radarStyle val="marker"/>
        <c:varyColors val="0"/>
        <c:ser>
          <c:idx val="2"/>
          <c:order val="0"/>
          <c:tx>
            <c:v>Low Score</c:v>
          </c:tx>
          <c:spPr>
            <a:ln w="28575" cap="rnd">
              <a:solidFill>
                <a:schemeClr val="accent1">
                  <a:lumMod val="20000"/>
                  <a:lumOff val="80000"/>
                </a:schemeClr>
              </a:solidFill>
              <a:round/>
            </a:ln>
            <a:effectLst/>
          </c:spPr>
          <c:marker>
            <c:symbol val="none"/>
          </c:marker>
          <c:val>
            <c:numRef>
              <c:f>'3 Results'!$F$5:$F$33</c:f>
              <c:numCache>
                <c:formatCode>General</c:formatCode>
                <c:ptCount val="2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numCache>
            </c:numRef>
          </c:val>
          <c:extLst>
            <c:ext xmlns:c16="http://schemas.microsoft.com/office/drawing/2014/chart" uri="{C3380CC4-5D6E-409C-BE32-E72D297353CC}">
              <c16:uniqueId val="{00000002-1E01-4780-86CB-FA4ADB2A5FDB}"/>
            </c:ext>
          </c:extLst>
        </c:ser>
        <c:ser>
          <c:idx val="0"/>
          <c:order val="1"/>
          <c:tx>
            <c:v>Average Score</c:v>
          </c:tx>
          <c:spPr>
            <a:ln w="28575" cap="rnd">
              <a:solidFill>
                <a:schemeClr val="accent1"/>
              </a:solidFill>
              <a:round/>
            </a:ln>
            <a:effectLst/>
          </c:spPr>
          <c:marker>
            <c:symbol val="none"/>
          </c:marker>
          <c:cat>
            <c:strRef>
              <c:f>'3 Results'!$E$5:$E$33</c:f>
              <c:strCache>
                <c:ptCount val="29"/>
                <c:pt idx="0">
                  <c:v>1: AM Policy and Strategy (All)</c:v>
                </c:pt>
                <c:pt idx="1">
                  <c:v>2: Levels of Service and Performance Management (Pavements &amp; Surfacing)</c:v>
                </c:pt>
                <c:pt idx="2">
                  <c:v>2: Levels of Service and Performance Management (Bridges)</c:v>
                </c:pt>
                <c:pt idx="3">
                  <c:v>2: Levels of Service and Performance Management (Other Structures)</c:v>
                </c:pt>
                <c:pt idx="4">
                  <c:v>2: Levels of Service and Performance Management (Other Assets)</c:v>
                </c:pt>
                <c:pt idx="5">
                  <c:v>3: Demand Forecasting (All)</c:v>
                </c:pt>
                <c:pt idx="6">
                  <c:v>4: Asset Register Data (Pavements &amp; Surfacing)</c:v>
                </c:pt>
                <c:pt idx="7">
                  <c:v>4: Asset Register Data (Bridges)</c:v>
                </c:pt>
                <c:pt idx="8">
                  <c:v>4: Asset Register Data (Other Structures)</c:v>
                </c:pt>
                <c:pt idx="9">
                  <c:v>4: Asset Register Data (Other Assets)</c:v>
                </c:pt>
                <c:pt idx="10">
                  <c:v>5: Asset Condition Assessment (Pavements &amp; Surfacing)</c:v>
                </c:pt>
                <c:pt idx="11">
                  <c:v>5: Asset Condition Assessment (Bridges)</c:v>
                </c:pt>
                <c:pt idx="12">
                  <c:v>5: Asset Condition Assessment (Other Structures)</c:v>
                </c:pt>
                <c:pt idx="13">
                  <c:v>5: Asset Condition Assessment (Other Assets)</c:v>
                </c:pt>
                <c:pt idx="14">
                  <c:v>6: Risk Management (All)</c:v>
                </c:pt>
                <c:pt idx="15">
                  <c:v>7: Decision Making (Pavements &amp; Surfacing)</c:v>
                </c:pt>
                <c:pt idx="16">
                  <c:v>7: Decision Making (Bridges)</c:v>
                </c:pt>
                <c:pt idx="17">
                  <c:v>7: Decision Making (Other Structures)</c:v>
                </c:pt>
                <c:pt idx="18">
                  <c:v>7: Decision Making (Other Assets)</c:v>
                </c:pt>
                <c:pt idx="19">
                  <c:v>8: Operational Planning and Reporting (All)</c:v>
                </c:pt>
                <c:pt idx="20">
                  <c:v>9: Maintenance Planning (All)</c:v>
                </c:pt>
                <c:pt idx="21">
                  <c:v>10: Capital Investment Strategies  (All)</c:v>
                </c:pt>
                <c:pt idx="22">
                  <c:v>11: Financial and Funding Strategies (All)</c:v>
                </c:pt>
                <c:pt idx="23">
                  <c:v>12: Asset Management Teams (All)</c:v>
                </c:pt>
                <c:pt idx="24">
                  <c:v>13: AM Plans (All)</c:v>
                </c:pt>
                <c:pt idx="25">
                  <c:v>14: Asset Management Information Systems (All)</c:v>
                </c:pt>
                <c:pt idx="26">
                  <c:v>15: Service Delivery Models (All)</c:v>
                </c:pt>
                <c:pt idx="27">
                  <c:v>16: Quality Management (All)</c:v>
                </c:pt>
                <c:pt idx="28">
                  <c:v>17: Improvement Planning (All)</c:v>
                </c:pt>
              </c:strCache>
            </c:strRef>
          </c:cat>
          <c:val>
            <c:numRef>
              <c:f>'3 Results'!$G$5:$G$33</c:f>
              <c:numCache>
                <c:formatCode>General</c:formatCode>
                <c:ptCount val="2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numCache>
            </c:numRef>
          </c:val>
          <c:extLst>
            <c:ext xmlns:c16="http://schemas.microsoft.com/office/drawing/2014/chart" uri="{C3380CC4-5D6E-409C-BE32-E72D297353CC}">
              <c16:uniqueId val="{00000000-1E01-4780-86CB-FA4ADB2A5FDB}"/>
            </c:ext>
          </c:extLst>
        </c:ser>
        <c:ser>
          <c:idx val="3"/>
          <c:order val="2"/>
          <c:tx>
            <c:v>High Score</c:v>
          </c:tx>
          <c:spPr>
            <a:ln w="28575" cap="rnd">
              <a:solidFill>
                <a:schemeClr val="accent1">
                  <a:lumMod val="60000"/>
                  <a:lumOff val="40000"/>
                </a:schemeClr>
              </a:solidFill>
              <a:round/>
            </a:ln>
            <a:effectLst/>
          </c:spPr>
          <c:marker>
            <c:symbol val="none"/>
          </c:marker>
          <c:val>
            <c:numRef>
              <c:f>'3 Results'!$H$5:$H$33</c:f>
              <c:numCache>
                <c:formatCode>General</c:formatCode>
                <c:ptCount val="2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numCache>
            </c:numRef>
          </c:val>
          <c:extLst>
            <c:ext xmlns:c16="http://schemas.microsoft.com/office/drawing/2014/chart" uri="{C3380CC4-5D6E-409C-BE32-E72D297353CC}">
              <c16:uniqueId val="{00000003-1E01-4780-86CB-FA4ADB2A5FDB}"/>
            </c:ext>
          </c:extLst>
        </c:ser>
        <c:ser>
          <c:idx val="1"/>
          <c:order val="3"/>
          <c:tx>
            <c:strRef>
              <c:f>'3 Results'!$J$4</c:f>
              <c:strCache>
                <c:ptCount val="1"/>
                <c:pt idx="0">
                  <c:v>Target</c:v>
                </c:pt>
              </c:strCache>
            </c:strRef>
          </c:tx>
          <c:spPr>
            <a:ln w="28575" cap="rnd">
              <a:solidFill>
                <a:schemeClr val="accent2"/>
              </a:solidFill>
              <a:round/>
            </a:ln>
            <a:effectLst/>
          </c:spPr>
          <c:marker>
            <c:symbol val="none"/>
          </c:marker>
          <c:cat>
            <c:strRef>
              <c:f>'3 Results'!$E$5:$E$33</c:f>
              <c:strCache>
                <c:ptCount val="29"/>
                <c:pt idx="0">
                  <c:v>1: AM Policy and Strategy (All)</c:v>
                </c:pt>
                <c:pt idx="1">
                  <c:v>2: Levels of Service and Performance Management (Pavements &amp; Surfacing)</c:v>
                </c:pt>
                <c:pt idx="2">
                  <c:v>2: Levels of Service and Performance Management (Bridges)</c:v>
                </c:pt>
                <c:pt idx="3">
                  <c:v>2: Levels of Service and Performance Management (Other Structures)</c:v>
                </c:pt>
                <c:pt idx="4">
                  <c:v>2: Levels of Service and Performance Management (Other Assets)</c:v>
                </c:pt>
                <c:pt idx="5">
                  <c:v>3: Demand Forecasting (All)</c:v>
                </c:pt>
                <c:pt idx="6">
                  <c:v>4: Asset Register Data (Pavements &amp; Surfacing)</c:v>
                </c:pt>
                <c:pt idx="7">
                  <c:v>4: Asset Register Data (Bridges)</c:v>
                </c:pt>
                <c:pt idx="8">
                  <c:v>4: Asset Register Data (Other Structures)</c:v>
                </c:pt>
                <c:pt idx="9">
                  <c:v>4: Asset Register Data (Other Assets)</c:v>
                </c:pt>
                <c:pt idx="10">
                  <c:v>5: Asset Condition Assessment (Pavements &amp; Surfacing)</c:v>
                </c:pt>
                <c:pt idx="11">
                  <c:v>5: Asset Condition Assessment (Bridges)</c:v>
                </c:pt>
                <c:pt idx="12">
                  <c:v>5: Asset Condition Assessment (Other Structures)</c:v>
                </c:pt>
                <c:pt idx="13">
                  <c:v>5: Asset Condition Assessment (Other Assets)</c:v>
                </c:pt>
                <c:pt idx="14">
                  <c:v>6: Risk Management (All)</c:v>
                </c:pt>
                <c:pt idx="15">
                  <c:v>7: Decision Making (Pavements &amp; Surfacing)</c:v>
                </c:pt>
                <c:pt idx="16">
                  <c:v>7: Decision Making (Bridges)</c:v>
                </c:pt>
                <c:pt idx="17">
                  <c:v>7: Decision Making (Other Structures)</c:v>
                </c:pt>
                <c:pt idx="18">
                  <c:v>7: Decision Making (Other Assets)</c:v>
                </c:pt>
                <c:pt idx="19">
                  <c:v>8: Operational Planning and Reporting (All)</c:v>
                </c:pt>
                <c:pt idx="20">
                  <c:v>9: Maintenance Planning (All)</c:v>
                </c:pt>
                <c:pt idx="21">
                  <c:v>10: Capital Investment Strategies  (All)</c:v>
                </c:pt>
                <c:pt idx="22">
                  <c:v>11: Financial and Funding Strategies (All)</c:v>
                </c:pt>
                <c:pt idx="23">
                  <c:v>12: Asset Management Teams (All)</c:v>
                </c:pt>
                <c:pt idx="24">
                  <c:v>13: AM Plans (All)</c:v>
                </c:pt>
                <c:pt idx="25">
                  <c:v>14: Asset Management Information Systems (All)</c:v>
                </c:pt>
                <c:pt idx="26">
                  <c:v>15: Service Delivery Models (All)</c:v>
                </c:pt>
                <c:pt idx="27">
                  <c:v>16: Quality Management (All)</c:v>
                </c:pt>
                <c:pt idx="28">
                  <c:v>17: Improvement Planning (All)</c:v>
                </c:pt>
              </c:strCache>
            </c:strRef>
          </c:cat>
          <c:val>
            <c:numRef>
              <c:f>'3 Results'!$J$5:$J$33</c:f>
              <c:numCache>
                <c:formatCode>General</c:formatCode>
                <c:ptCount val="29"/>
                <c:pt idx="0">
                  <c:v>2</c:v>
                </c:pt>
                <c:pt idx="1">
                  <c:v>2</c:v>
                </c:pt>
                <c:pt idx="2">
                  <c:v>2</c:v>
                </c:pt>
                <c:pt idx="3">
                  <c:v>2</c:v>
                </c:pt>
                <c:pt idx="4">
                  <c:v>2</c:v>
                </c:pt>
                <c:pt idx="5">
                  <c:v>2</c:v>
                </c:pt>
                <c:pt idx="6">
                  <c:v>2</c:v>
                </c:pt>
                <c:pt idx="7">
                  <c:v>2</c:v>
                </c:pt>
                <c:pt idx="8">
                  <c:v>2</c:v>
                </c:pt>
                <c:pt idx="9">
                  <c:v>2</c:v>
                </c:pt>
                <c:pt idx="10">
                  <c:v>2</c:v>
                </c:pt>
                <c:pt idx="11">
                  <c:v>2</c:v>
                </c:pt>
                <c:pt idx="12">
                  <c:v>2</c:v>
                </c:pt>
                <c:pt idx="13">
                  <c:v>2</c:v>
                </c:pt>
                <c:pt idx="14">
                  <c:v>2</c:v>
                </c:pt>
                <c:pt idx="15">
                  <c:v>2</c:v>
                </c:pt>
                <c:pt idx="16">
                  <c:v>2</c:v>
                </c:pt>
                <c:pt idx="17">
                  <c:v>2</c:v>
                </c:pt>
                <c:pt idx="18">
                  <c:v>2</c:v>
                </c:pt>
                <c:pt idx="19">
                  <c:v>2</c:v>
                </c:pt>
                <c:pt idx="20">
                  <c:v>2</c:v>
                </c:pt>
                <c:pt idx="21">
                  <c:v>2</c:v>
                </c:pt>
                <c:pt idx="22">
                  <c:v>2</c:v>
                </c:pt>
                <c:pt idx="23">
                  <c:v>2</c:v>
                </c:pt>
                <c:pt idx="24">
                  <c:v>2</c:v>
                </c:pt>
                <c:pt idx="25">
                  <c:v>2</c:v>
                </c:pt>
                <c:pt idx="26">
                  <c:v>2</c:v>
                </c:pt>
                <c:pt idx="27">
                  <c:v>2</c:v>
                </c:pt>
                <c:pt idx="28">
                  <c:v>2</c:v>
                </c:pt>
              </c:numCache>
            </c:numRef>
          </c:val>
          <c:extLst>
            <c:ext xmlns:c16="http://schemas.microsoft.com/office/drawing/2014/chart" uri="{C3380CC4-5D6E-409C-BE32-E72D297353CC}">
              <c16:uniqueId val="{00000001-1E01-4780-86CB-FA4ADB2A5FDB}"/>
            </c:ext>
          </c:extLst>
        </c:ser>
        <c:dLbls>
          <c:showLegendKey val="0"/>
          <c:showVal val="0"/>
          <c:showCatName val="0"/>
          <c:showSerName val="0"/>
          <c:showPercent val="0"/>
          <c:showBubbleSize val="0"/>
        </c:dLbls>
        <c:axId val="532176552"/>
        <c:axId val="532171304"/>
      </c:radarChart>
      <c:catAx>
        <c:axId val="5321765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32171304"/>
        <c:crosses val="autoZero"/>
        <c:auto val="1"/>
        <c:lblAlgn val="ctr"/>
        <c:lblOffset val="100"/>
        <c:noMultiLvlLbl val="0"/>
      </c:catAx>
      <c:valAx>
        <c:axId val="53217130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32176552"/>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userShapes r:id="rId3"/>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strRef>
          <c:f>'3 Results'!$B$1</c:f>
          <c:strCache>
            <c:ptCount val="1"/>
            <c:pt idx="0">
              <c:v> ()</c:v>
            </c:pt>
          </c:strCache>
        </c:strRef>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radarChart>
        <c:radarStyle val="filled"/>
        <c:varyColors val="0"/>
        <c:ser>
          <c:idx val="3"/>
          <c:order val="0"/>
          <c:tx>
            <c:v>High Score</c:v>
          </c:tx>
          <c:spPr>
            <a:solidFill>
              <a:schemeClr val="tx2"/>
            </a:solidFill>
            <a:ln>
              <a:solidFill>
                <a:schemeClr val="tx2"/>
              </a:solidFill>
            </a:ln>
            <a:effectLst/>
          </c:spPr>
          <c:val>
            <c:numRef>
              <c:f>'3 Results'!$H$5:$H$33</c:f>
              <c:numCache>
                <c:formatCode>General</c:formatCode>
                <c:ptCount val="2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numCache>
            </c:numRef>
          </c:val>
          <c:extLst>
            <c:ext xmlns:c16="http://schemas.microsoft.com/office/drawing/2014/chart" uri="{C3380CC4-5D6E-409C-BE32-E72D297353CC}">
              <c16:uniqueId val="{00000004-59D6-45EF-90EC-72307B19580E}"/>
            </c:ext>
          </c:extLst>
        </c:ser>
        <c:ser>
          <c:idx val="0"/>
          <c:order val="1"/>
          <c:tx>
            <c:strRef>
              <c:f>'3 Results'!$G$4</c:f>
              <c:strCache>
                <c:ptCount val="1"/>
                <c:pt idx="0">
                  <c:v>Current Score</c:v>
                </c:pt>
              </c:strCache>
            </c:strRef>
          </c:tx>
          <c:spPr>
            <a:solidFill>
              <a:schemeClr val="tx2">
                <a:lumMod val="60000"/>
                <a:lumOff val="40000"/>
              </a:schemeClr>
            </a:solidFill>
            <a:ln>
              <a:noFill/>
            </a:ln>
            <a:effectLst/>
          </c:spPr>
          <c:cat>
            <c:strRef>
              <c:f>'3 Results'!$E$5:$E$33</c:f>
              <c:strCache>
                <c:ptCount val="29"/>
                <c:pt idx="0">
                  <c:v>1: AM Policy and Strategy (All)</c:v>
                </c:pt>
                <c:pt idx="1">
                  <c:v>2: Levels of Service and Performance Management (Pavements &amp; Surfacing)</c:v>
                </c:pt>
                <c:pt idx="2">
                  <c:v>2: Levels of Service and Performance Management (Bridges)</c:v>
                </c:pt>
                <c:pt idx="3">
                  <c:v>2: Levels of Service and Performance Management (Other Structures)</c:v>
                </c:pt>
                <c:pt idx="4">
                  <c:v>2: Levels of Service and Performance Management (Other Assets)</c:v>
                </c:pt>
                <c:pt idx="5">
                  <c:v>3: Demand Forecasting (All)</c:v>
                </c:pt>
                <c:pt idx="6">
                  <c:v>4: Asset Register Data (Pavements &amp; Surfacing)</c:v>
                </c:pt>
                <c:pt idx="7">
                  <c:v>4: Asset Register Data (Bridges)</c:v>
                </c:pt>
                <c:pt idx="8">
                  <c:v>4: Asset Register Data (Other Structures)</c:v>
                </c:pt>
                <c:pt idx="9">
                  <c:v>4: Asset Register Data (Other Assets)</c:v>
                </c:pt>
                <c:pt idx="10">
                  <c:v>5: Asset Condition Assessment (Pavements &amp; Surfacing)</c:v>
                </c:pt>
                <c:pt idx="11">
                  <c:v>5: Asset Condition Assessment (Bridges)</c:v>
                </c:pt>
                <c:pt idx="12">
                  <c:v>5: Asset Condition Assessment (Other Structures)</c:v>
                </c:pt>
                <c:pt idx="13">
                  <c:v>5: Asset Condition Assessment (Other Assets)</c:v>
                </c:pt>
                <c:pt idx="14">
                  <c:v>6: Risk Management (All)</c:v>
                </c:pt>
                <c:pt idx="15">
                  <c:v>7: Decision Making (Pavements &amp; Surfacing)</c:v>
                </c:pt>
                <c:pt idx="16">
                  <c:v>7: Decision Making (Bridges)</c:v>
                </c:pt>
                <c:pt idx="17">
                  <c:v>7: Decision Making (Other Structures)</c:v>
                </c:pt>
                <c:pt idx="18">
                  <c:v>7: Decision Making (Other Assets)</c:v>
                </c:pt>
                <c:pt idx="19">
                  <c:v>8: Operational Planning and Reporting (All)</c:v>
                </c:pt>
                <c:pt idx="20">
                  <c:v>9: Maintenance Planning (All)</c:v>
                </c:pt>
                <c:pt idx="21">
                  <c:v>10: Capital Investment Strategies  (All)</c:v>
                </c:pt>
                <c:pt idx="22">
                  <c:v>11: Financial and Funding Strategies (All)</c:v>
                </c:pt>
                <c:pt idx="23">
                  <c:v>12: Asset Management Teams (All)</c:v>
                </c:pt>
                <c:pt idx="24">
                  <c:v>13: AM Plans (All)</c:v>
                </c:pt>
                <c:pt idx="25">
                  <c:v>14: Asset Management Information Systems (All)</c:v>
                </c:pt>
                <c:pt idx="26">
                  <c:v>15: Service Delivery Models (All)</c:v>
                </c:pt>
                <c:pt idx="27">
                  <c:v>16: Quality Management (All)</c:v>
                </c:pt>
                <c:pt idx="28">
                  <c:v>17: Improvement Planning (All)</c:v>
                </c:pt>
              </c:strCache>
            </c:strRef>
          </c:cat>
          <c:val>
            <c:numRef>
              <c:f>'3 Results'!$G$5:$G$33</c:f>
              <c:numCache>
                <c:formatCode>General</c:formatCode>
                <c:ptCount val="2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numCache>
            </c:numRef>
          </c:val>
          <c:extLst>
            <c:ext xmlns:c16="http://schemas.microsoft.com/office/drawing/2014/chart" uri="{C3380CC4-5D6E-409C-BE32-E72D297353CC}">
              <c16:uniqueId val="{00000000-59D6-45EF-90EC-72307B19580E}"/>
            </c:ext>
          </c:extLst>
        </c:ser>
        <c:ser>
          <c:idx val="2"/>
          <c:order val="2"/>
          <c:tx>
            <c:v>Low Score</c:v>
          </c:tx>
          <c:spPr>
            <a:solidFill>
              <a:schemeClr val="accent1">
                <a:lumMod val="20000"/>
                <a:lumOff val="80000"/>
              </a:schemeClr>
            </a:solidFill>
            <a:ln>
              <a:solidFill>
                <a:schemeClr val="accent1">
                  <a:lumMod val="20000"/>
                  <a:lumOff val="80000"/>
                </a:schemeClr>
              </a:solidFill>
            </a:ln>
            <a:effectLst/>
          </c:spPr>
          <c:val>
            <c:numRef>
              <c:f>'3 Results'!$F$5:$F$33</c:f>
              <c:numCache>
                <c:formatCode>General</c:formatCode>
                <c:ptCount val="2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numCache>
            </c:numRef>
          </c:val>
          <c:extLst>
            <c:ext xmlns:c16="http://schemas.microsoft.com/office/drawing/2014/chart" uri="{C3380CC4-5D6E-409C-BE32-E72D297353CC}">
              <c16:uniqueId val="{00000003-59D6-45EF-90EC-72307B19580E}"/>
            </c:ext>
          </c:extLst>
        </c:ser>
        <c:ser>
          <c:idx val="1"/>
          <c:order val="3"/>
          <c:tx>
            <c:strRef>
              <c:f>'3 Results'!$J$4</c:f>
              <c:strCache>
                <c:ptCount val="1"/>
                <c:pt idx="0">
                  <c:v>Target</c:v>
                </c:pt>
              </c:strCache>
            </c:strRef>
          </c:tx>
          <c:spPr>
            <a:noFill/>
            <a:ln w="38100">
              <a:solidFill>
                <a:schemeClr val="accent2"/>
              </a:solidFill>
            </a:ln>
            <a:effectLst/>
          </c:spPr>
          <c:cat>
            <c:strRef>
              <c:f>'3 Results'!$E$5:$E$33</c:f>
              <c:strCache>
                <c:ptCount val="29"/>
                <c:pt idx="0">
                  <c:v>1: AM Policy and Strategy (All)</c:v>
                </c:pt>
                <c:pt idx="1">
                  <c:v>2: Levels of Service and Performance Management (Pavements &amp; Surfacing)</c:v>
                </c:pt>
                <c:pt idx="2">
                  <c:v>2: Levels of Service and Performance Management (Bridges)</c:v>
                </c:pt>
                <c:pt idx="3">
                  <c:v>2: Levels of Service and Performance Management (Other Structures)</c:v>
                </c:pt>
                <c:pt idx="4">
                  <c:v>2: Levels of Service and Performance Management (Other Assets)</c:v>
                </c:pt>
                <c:pt idx="5">
                  <c:v>3: Demand Forecasting (All)</c:v>
                </c:pt>
                <c:pt idx="6">
                  <c:v>4: Asset Register Data (Pavements &amp; Surfacing)</c:v>
                </c:pt>
                <c:pt idx="7">
                  <c:v>4: Asset Register Data (Bridges)</c:v>
                </c:pt>
                <c:pt idx="8">
                  <c:v>4: Asset Register Data (Other Structures)</c:v>
                </c:pt>
                <c:pt idx="9">
                  <c:v>4: Asset Register Data (Other Assets)</c:v>
                </c:pt>
                <c:pt idx="10">
                  <c:v>5: Asset Condition Assessment (Pavements &amp; Surfacing)</c:v>
                </c:pt>
                <c:pt idx="11">
                  <c:v>5: Asset Condition Assessment (Bridges)</c:v>
                </c:pt>
                <c:pt idx="12">
                  <c:v>5: Asset Condition Assessment (Other Structures)</c:v>
                </c:pt>
                <c:pt idx="13">
                  <c:v>5: Asset Condition Assessment (Other Assets)</c:v>
                </c:pt>
                <c:pt idx="14">
                  <c:v>6: Risk Management (All)</c:v>
                </c:pt>
                <c:pt idx="15">
                  <c:v>7: Decision Making (Pavements &amp; Surfacing)</c:v>
                </c:pt>
                <c:pt idx="16">
                  <c:v>7: Decision Making (Bridges)</c:v>
                </c:pt>
                <c:pt idx="17">
                  <c:v>7: Decision Making (Other Structures)</c:v>
                </c:pt>
                <c:pt idx="18">
                  <c:v>7: Decision Making (Other Assets)</c:v>
                </c:pt>
                <c:pt idx="19">
                  <c:v>8: Operational Planning and Reporting (All)</c:v>
                </c:pt>
                <c:pt idx="20">
                  <c:v>9: Maintenance Planning (All)</c:v>
                </c:pt>
                <c:pt idx="21">
                  <c:v>10: Capital Investment Strategies  (All)</c:v>
                </c:pt>
                <c:pt idx="22">
                  <c:v>11: Financial and Funding Strategies (All)</c:v>
                </c:pt>
                <c:pt idx="23">
                  <c:v>12: Asset Management Teams (All)</c:v>
                </c:pt>
                <c:pt idx="24">
                  <c:v>13: AM Plans (All)</c:v>
                </c:pt>
                <c:pt idx="25">
                  <c:v>14: Asset Management Information Systems (All)</c:v>
                </c:pt>
                <c:pt idx="26">
                  <c:v>15: Service Delivery Models (All)</c:v>
                </c:pt>
                <c:pt idx="27">
                  <c:v>16: Quality Management (All)</c:v>
                </c:pt>
                <c:pt idx="28">
                  <c:v>17: Improvement Planning (All)</c:v>
                </c:pt>
              </c:strCache>
            </c:strRef>
          </c:cat>
          <c:val>
            <c:numRef>
              <c:f>'3 Results'!$J$5:$J$33</c:f>
              <c:numCache>
                <c:formatCode>General</c:formatCode>
                <c:ptCount val="29"/>
                <c:pt idx="0">
                  <c:v>2</c:v>
                </c:pt>
                <c:pt idx="1">
                  <c:v>2</c:v>
                </c:pt>
                <c:pt idx="2">
                  <c:v>2</c:v>
                </c:pt>
                <c:pt idx="3">
                  <c:v>2</c:v>
                </c:pt>
                <c:pt idx="4">
                  <c:v>2</c:v>
                </c:pt>
                <c:pt idx="5">
                  <c:v>2</c:v>
                </c:pt>
                <c:pt idx="6">
                  <c:v>2</c:v>
                </c:pt>
                <c:pt idx="7">
                  <c:v>2</c:v>
                </c:pt>
                <c:pt idx="8">
                  <c:v>2</c:v>
                </c:pt>
                <c:pt idx="9">
                  <c:v>2</c:v>
                </c:pt>
                <c:pt idx="10">
                  <c:v>2</c:v>
                </c:pt>
                <c:pt idx="11">
                  <c:v>2</c:v>
                </c:pt>
                <c:pt idx="12">
                  <c:v>2</c:v>
                </c:pt>
                <c:pt idx="13">
                  <c:v>2</c:v>
                </c:pt>
                <c:pt idx="14">
                  <c:v>2</c:v>
                </c:pt>
                <c:pt idx="15">
                  <c:v>2</c:v>
                </c:pt>
                <c:pt idx="16">
                  <c:v>2</c:v>
                </c:pt>
                <c:pt idx="17">
                  <c:v>2</c:v>
                </c:pt>
                <c:pt idx="18">
                  <c:v>2</c:v>
                </c:pt>
                <c:pt idx="19">
                  <c:v>2</c:v>
                </c:pt>
                <c:pt idx="20">
                  <c:v>2</c:v>
                </c:pt>
                <c:pt idx="21">
                  <c:v>2</c:v>
                </c:pt>
                <c:pt idx="22">
                  <c:v>2</c:v>
                </c:pt>
                <c:pt idx="23">
                  <c:v>2</c:v>
                </c:pt>
                <c:pt idx="24">
                  <c:v>2</c:v>
                </c:pt>
                <c:pt idx="25">
                  <c:v>2</c:v>
                </c:pt>
                <c:pt idx="26">
                  <c:v>2</c:v>
                </c:pt>
                <c:pt idx="27">
                  <c:v>2</c:v>
                </c:pt>
                <c:pt idx="28">
                  <c:v>2</c:v>
                </c:pt>
              </c:numCache>
            </c:numRef>
          </c:val>
          <c:extLst>
            <c:ext xmlns:c16="http://schemas.microsoft.com/office/drawing/2014/chart" uri="{C3380CC4-5D6E-409C-BE32-E72D297353CC}">
              <c16:uniqueId val="{00000001-59D6-45EF-90EC-72307B19580E}"/>
            </c:ext>
          </c:extLst>
        </c:ser>
        <c:dLbls>
          <c:showLegendKey val="0"/>
          <c:showVal val="0"/>
          <c:showCatName val="0"/>
          <c:showSerName val="0"/>
          <c:showPercent val="0"/>
          <c:showBubbleSize val="0"/>
        </c:dLbls>
        <c:axId val="532176552"/>
        <c:axId val="532171304"/>
      </c:radarChart>
      <c:catAx>
        <c:axId val="532176552"/>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32171304"/>
        <c:crosses val="autoZero"/>
        <c:auto val="1"/>
        <c:lblAlgn val="ctr"/>
        <c:lblOffset val="100"/>
        <c:noMultiLvlLbl val="0"/>
      </c:catAx>
      <c:valAx>
        <c:axId val="53217130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32176552"/>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userShapes r:id="rId3"/>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strRef>
          <c:f>'3 Results'!$B$1</c:f>
          <c:strCache>
            <c:ptCount val="1"/>
            <c:pt idx="0">
              <c:v> ()</c:v>
            </c:pt>
          </c:strCache>
        </c:strRef>
      </c:tx>
      <c:layout>
        <c:manualLayout>
          <c:xMode val="edge"/>
          <c:yMode val="edge"/>
          <c:x val="0.59512356157037172"/>
          <c:y val="3.2161311651040525E-2"/>
        </c:manualLayout>
      </c:layout>
      <c:overlay val="0"/>
      <c:spPr>
        <a:noFill/>
        <a:ln w="25400">
          <a:noFill/>
        </a:ln>
      </c:spPr>
      <c:txPr>
        <a:bodyPr/>
        <a:lstStyle/>
        <a:p>
          <a:pPr>
            <a:defRPr sz="1100" b="1" i="0" u="none" strike="noStrike" baseline="0">
              <a:solidFill>
                <a:srgbClr val="000000"/>
              </a:solidFill>
              <a:latin typeface="Arial"/>
              <a:ea typeface="Arial"/>
              <a:cs typeface="Arial"/>
            </a:defRPr>
          </a:pPr>
          <a:endParaRPr lang="en-US"/>
        </a:p>
      </c:txPr>
    </c:title>
    <c:autoTitleDeleted val="0"/>
    <c:plotArea>
      <c:layout>
        <c:manualLayout>
          <c:layoutTarget val="inner"/>
          <c:xMode val="edge"/>
          <c:yMode val="edge"/>
          <c:x val="0.40695360632368532"/>
          <c:y val="0.1902782152230971"/>
          <c:w val="0.52238805970149249"/>
          <c:h val="0.67500274659320914"/>
        </c:manualLayout>
      </c:layout>
      <c:barChart>
        <c:barDir val="bar"/>
        <c:grouping val="clustered"/>
        <c:varyColors val="0"/>
        <c:ser>
          <c:idx val="0"/>
          <c:order val="0"/>
          <c:tx>
            <c:strRef>
              <c:f>'3 Results'!$G$4</c:f>
              <c:strCache>
                <c:ptCount val="1"/>
                <c:pt idx="0">
                  <c:v>Current Score</c:v>
                </c:pt>
              </c:strCache>
            </c:strRef>
          </c:tx>
          <c:spPr>
            <a:solidFill>
              <a:schemeClr val="tx2"/>
            </a:solidFill>
            <a:ln w="12700">
              <a:solidFill>
                <a:srgbClr val="003300"/>
              </a:solidFill>
              <a:prstDash val="solid"/>
            </a:ln>
          </c:spPr>
          <c:invertIfNegative val="0"/>
          <c:cat>
            <c:strRef>
              <c:f>'3 Results'!$C$36:$C$38</c:f>
              <c:strCache>
                <c:ptCount val="3"/>
                <c:pt idx="0">
                  <c:v>Understanding and Defining Requirements</c:v>
                </c:pt>
                <c:pt idx="1">
                  <c:v>Lifecycle Decision Making</c:v>
                </c:pt>
                <c:pt idx="2">
                  <c:v>Asset Management Enablers</c:v>
                </c:pt>
              </c:strCache>
            </c:strRef>
          </c:cat>
          <c:val>
            <c:numRef>
              <c:f>'3 Results'!$G$36:$G$38</c:f>
              <c:numCache>
                <c:formatCode>0</c:formatCode>
                <c:ptCount val="3"/>
                <c:pt idx="0">
                  <c:v>0</c:v>
                </c:pt>
                <c:pt idx="1">
                  <c:v>0</c:v>
                </c:pt>
                <c:pt idx="2">
                  <c:v>0</c:v>
                </c:pt>
              </c:numCache>
            </c:numRef>
          </c:val>
          <c:extLst>
            <c:ext xmlns:c16="http://schemas.microsoft.com/office/drawing/2014/chart" uri="{C3380CC4-5D6E-409C-BE32-E72D297353CC}">
              <c16:uniqueId val="{00000000-3151-47D9-8A26-0410248B69B5}"/>
            </c:ext>
          </c:extLst>
        </c:ser>
        <c:ser>
          <c:idx val="1"/>
          <c:order val="1"/>
          <c:tx>
            <c:strRef>
              <c:f>'3 Results'!$J$4</c:f>
              <c:strCache>
                <c:ptCount val="1"/>
                <c:pt idx="0">
                  <c:v>Target</c:v>
                </c:pt>
              </c:strCache>
            </c:strRef>
          </c:tx>
          <c:spPr>
            <a:solidFill>
              <a:schemeClr val="accent2"/>
            </a:solidFill>
            <a:ln w="12700">
              <a:solidFill>
                <a:srgbClr val="339966"/>
              </a:solidFill>
              <a:prstDash val="solid"/>
            </a:ln>
          </c:spPr>
          <c:invertIfNegative val="0"/>
          <c:cat>
            <c:strRef>
              <c:f>'3 Results'!$C$36:$C$38</c:f>
              <c:strCache>
                <c:ptCount val="3"/>
                <c:pt idx="0">
                  <c:v>Understanding and Defining Requirements</c:v>
                </c:pt>
                <c:pt idx="1">
                  <c:v>Lifecycle Decision Making</c:v>
                </c:pt>
                <c:pt idx="2">
                  <c:v>Asset Management Enablers</c:v>
                </c:pt>
              </c:strCache>
            </c:strRef>
          </c:cat>
          <c:val>
            <c:numRef>
              <c:f>'3 Results'!$J$36:$J$38</c:f>
              <c:numCache>
                <c:formatCode>0</c:formatCode>
                <c:ptCount val="3"/>
                <c:pt idx="0">
                  <c:v>2</c:v>
                </c:pt>
                <c:pt idx="1">
                  <c:v>2</c:v>
                </c:pt>
                <c:pt idx="2">
                  <c:v>2</c:v>
                </c:pt>
              </c:numCache>
            </c:numRef>
          </c:val>
          <c:extLst>
            <c:ext xmlns:c16="http://schemas.microsoft.com/office/drawing/2014/chart" uri="{C3380CC4-5D6E-409C-BE32-E72D297353CC}">
              <c16:uniqueId val="{00000001-3151-47D9-8A26-0410248B69B5}"/>
            </c:ext>
          </c:extLst>
        </c:ser>
        <c:dLbls>
          <c:showLegendKey val="0"/>
          <c:showVal val="0"/>
          <c:showCatName val="0"/>
          <c:showSerName val="0"/>
          <c:showPercent val="0"/>
          <c:showBubbleSize val="0"/>
        </c:dLbls>
        <c:gapWidth val="50"/>
        <c:axId val="523005656"/>
        <c:axId val="1"/>
      </c:barChart>
      <c:catAx>
        <c:axId val="523005656"/>
        <c:scaling>
          <c:orientation val="maxMin"/>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
        <c:crosses val="autoZero"/>
        <c:auto val="1"/>
        <c:lblAlgn val="ctr"/>
        <c:lblOffset val="100"/>
        <c:tickLblSkip val="1"/>
        <c:tickMarkSkip val="1"/>
        <c:noMultiLvlLbl val="0"/>
      </c:catAx>
      <c:valAx>
        <c:axId val="1"/>
        <c:scaling>
          <c:orientation val="minMax"/>
          <c:max val="4"/>
          <c:min val="0"/>
        </c:scaling>
        <c:delete val="0"/>
        <c:axPos val="t"/>
        <c:majorGridlines>
          <c:spPr>
            <a:ln w="3175">
              <a:solidFill>
                <a:srgbClr val="000000"/>
              </a:solidFill>
              <a:prstDash val="sysDash"/>
            </a:ln>
          </c:spPr>
        </c:majorGridlines>
        <c:title>
          <c:tx>
            <c:rich>
              <a:bodyPr/>
              <a:lstStyle/>
              <a:p>
                <a:pPr>
                  <a:defRPr sz="800" b="1" i="0" u="none" strike="noStrike" baseline="0">
                    <a:solidFill>
                      <a:srgbClr val="000000"/>
                    </a:solidFill>
                    <a:latin typeface="Arial"/>
                    <a:ea typeface="Arial"/>
                    <a:cs typeface="Arial"/>
                  </a:defRPr>
                </a:pPr>
                <a:r>
                  <a:rPr lang="en-NZ"/>
                  <a:t>Score</a:t>
                </a:r>
              </a:p>
            </c:rich>
          </c:tx>
          <c:layout>
            <c:manualLayout>
              <c:xMode val="edge"/>
              <c:yMode val="edge"/>
              <c:x val="0.59738370979175048"/>
              <c:y val="0.90139196799429211"/>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523005656"/>
        <c:crosses val="autoZero"/>
        <c:crossBetween val="between"/>
        <c:majorUnit val="1"/>
        <c:minorUnit val="0.5"/>
      </c:valAx>
      <c:spPr>
        <a:noFill/>
        <a:ln w="3175">
          <a:solidFill>
            <a:srgbClr val="000000"/>
          </a:solidFill>
          <a:prstDash val="solid"/>
        </a:ln>
      </c:spPr>
    </c:plotArea>
    <c:legend>
      <c:legendPos val="r"/>
      <c:layout>
        <c:manualLayout>
          <c:xMode val="edge"/>
          <c:yMode val="edge"/>
          <c:x val="0.77083830001802101"/>
          <c:y val="0.88673256063311434"/>
          <c:w val="0.2244527942218901"/>
          <c:h val="0.10679611650485432"/>
        </c:manualLayout>
      </c:layout>
      <c:overlay val="0"/>
      <c:spPr>
        <a:noFill/>
        <a:ln w="25400">
          <a:noFill/>
        </a:ln>
      </c:spPr>
      <c:txPr>
        <a:bodyPr/>
        <a:lstStyle/>
        <a:p>
          <a:pPr>
            <a:defRPr sz="900" b="0" i="0" u="none" strike="noStrike" baseline="0">
              <a:solidFill>
                <a:srgbClr val="000000"/>
              </a:solidFill>
              <a:latin typeface="Arial"/>
              <a:ea typeface="Arial"/>
              <a:cs typeface="Arial"/>
            </a:defRPr>
          </a:pPr>
          <a:endParaRPr lang="en-US"/>
        </a:p>
      </c:txPr>
    </c:legend>
    <c:plotVisOnly val="1"/>
    <c:dispBlanksAs val="gap"/>
    <c:showDLblsOverMax val="0"/>
  </c:chart>
  <c:spPr>
    <a:noFill/>
    <a:ln w="9525">
      <a:noFill/>
    </a:ln>
  </c:spPr>
  <c:txPr>
    <a:bodyPr/>
    <a:lstStyle/>
    <a:p>
      <a:pPr>
        <a:defRPr sz="575" b="0" i="0" u="none" strike="noStrike" baseline="0">
          <a:solidFill>
            <a:srgbClr val="000000"/>
          </a:solidFill>
          <a:latin typeface="Arial"/>
          <a:ea typeface="Arial"/>
          <a:cs typeface="Arial"/>
        </a:defRPr>
      </a:pPr>
      <a:endParaRPr lang="en-US"/>
    </a:p>
  </c:txPr>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strRef>
          <c:f>'3 Results'!$B$1</c:f>
          <c:strCache>
            <c:ptCount val="1"/>
            <c:pt idx="0">
              <c:v> ()</c:v>
            </c:pt>
          </c:strCache>
        </c:strRef>
      </c:tx>
      <c:layout>
        <c:manualLayout>
          <c:xMode val="edge"/>
          <c:yMode val="edge"/>
          <c:x val="0.44655917637717041"/>
          <c:y val="4.3432291811580093E-2"/>
        </c:manualLayout>
      </c:layout>
      <c:overlay val="0"/>
      <c:spPr>
        <a:noFill/>
        <a:ln w="25400">
          <a:noFill/>
        </a:ln>
      </c:spPr>
      <c:txPr>
        <a:bodyPr/>
        <a:lstStyle/>
        <a:p>
          <a:pPr>
            <a:defRPr sz="1100" b="1" i="0" u="none" strike="noStrike" baseline="0">
              <a:solidFill>
                <a:srgbClr val="000000"/>
              </a:solidFill>
              <a:latin typeface="Arial"/>
              <a:ea typeface="Arial"/>
              <a:cs typeface="Arial"/>
            </a:defRPr>
          </a:pPr>
          <a:endParaRPr lang="en-US"/>
        </a:p>
      </c:txPr>
    </c:title>
    <c:autoTitleDeleted val="0"/>
    <c:plotArea>
      <c:layout>
        <c:manualLayout>
          <c:layoutTarget val="inner"/>
          <c:xMode val="edge"/>
          <c:yMode val="edge"/>
          <c:x val="0.38208955223880714"/>
          <c:y val="0.14583392673310031"/>
          <c:w val="0.52003647692186628"/>
          <c:h val="0.68253569998665242"/>
        </c:manualLayout>
      </c:layout>
      <c:barChart>
        <c:barDir val="bar"/>
        <c:grouping val="clustered"/>
        <c:varyColors val="0"/>
        <c:ser>
          <c:idx val="0"/>
          <c:order val="0"/>
          <c:tx>
            <c:strRef>
              <c:f>'3 Results'!$G$4</c:f>
              <c:strCache>
                <c:ptCount val="1"/>
                <c:pt idx="0">
                  <c:v>Current Score</c:v>
                </c:pt>
              </c:strCache>
            </c:strRef>
          </c:tx>
          <c:spPr>
            <a:solidFill>
              <a:schemeClr val="tx2"/>
            </a:solidFill>
            <a:ln w="12700">
              <a:solidFill>
                <a:srgbClr val="003300"/>
              </a:solidFill>
              <a:prstDash val="solid"/>
            </a:ln>
          </c:spPr>
          <c:invertIfNegative val="0"/>
          <c:cat>
            <c:strRef>
              <c:f>'3 Results'!$E$5:$E$33</c:f>
              <c:strCache>
                <c:ptCount val="29"/>
                <c:pt idx="0">
                  <c:v>1: AM Policy and Strategy (All)</c:v>
                </c:pt>
                <c:pt idx="1">
                  <c:v>2: Levels of Service and Performance Management (Pavements &amp; Surfacing)</c:v>
                </c:pt>
                <c:pt idx="2">
                  <c:v>2: Levels of Service and Performance Management (Bridges)</c:v>
                </c:pt>
                <c:pt idx="3">
                  <c:v>2: Levels of Service and Performance Management (Other Structures)</c:v>
                </c:pt>
                <c:pt idx="4">
                  <c:v>2: Levels of Service and Performance Management (Other Assets)</c:v>
                </c:pt>
                <c:pt idx="5">
                  <c:v>3: Demand Forecasting (All)</c:v>
                </c:pt>
                <c:pt idx="6">
                  <c:v>4: Asset Register Data (Pavements &amp; Surfacing)</c:v>
                </c:pt>
                <c:pt idx="7">
                  <c:v>4: Asset Register Data (Bridges)</c:v>
                </c:pt>
                <c:pt idx="8">
                  <c:v>4: Asset Register Data (Other Structures)</c:v>
                </c:pt>
                <c:pt idx="9">
                  <c:v>4: Asset Register Data (Other Assets)</c:v>
                </c:pt>
                <c:pt idx="10">
                  <c:v>5: Asset Condition Assessment (Pavements &amp; Surfacing)</c:v>
                </c:pt>
                <c:pt idx="11">
                  <c:v>5: Asset Condition Assessment (Bridges)</c:v>
                </c:pt>
                <c:pt idx="12">
                  <c:v>5: Asset Condition Assessment (Other Structures)</c:v>
                </c:pt>
                <c:pt idx="13">
                  <c:v>5: Asset Condition Assessment (Other Assets)</c:v>
                </c:pt>
                <c:pt idx="14">
                  <c:v>6: Risk Management (All)</c:v>
                </c:pt>
                <c:pt idx="15">
                  <c:v>7: Decision Making (Pavements &amp; Surfacing)</c:v>
                </c:pt>
                <c:pt idx="16">
                  <c:v>7: Decision Making (Bridges)</c:v>
                </c:pt>
                <c:pt idx="17">
                  <c:v>7: Decision Making (Other Structures)</c:v>
                </c:pt>
                <c:pt idx="18">
                  <c:v>7: Decision Making (Other Assets)</c:v>
                </c:pt>
                <c:pt idx="19">
                  <c:v>8: Operational Planning and Reporting (All)</c:v>
                </c:pt>
                <c:pt idx="20">
                  <c:v>9: Maintenance Planning (All)</c:v>
                </c:pt>
                <c:pt idx="21">
                  <c:v>10: Capital Investment Strategies  (All)</c:v>
                </c:pt>
                <c:pt idx="22">
                  <c:v>11: Financial and Funding Strategies (All)</c:v>
                </c:pt>
                <c:pt idx="23">
                  <c:v>12: Asset Management Teams (All)</c:v>
                </c:pt>
                <c:pt idx="24">
                  <c:v>13: AM Plans (All)</c:v>
                </c:pt>
                <c:pt idx="25">
                  <c:v>14: Asset Management Information Systems (All)</c:v>
                </c:pt>
                <c:pt idx="26">
                  <c:v>15: Service Delivery Models (All)</c:v>
                </c:pt>
                <c:pt idx="27">
                  <c:v>16: Quality Management (All)</c:v>
                </c:pt>
                <c:pt idx="28">
                  <c:v>17: Improvement Planning (All)</c:v>
                </c:pt>
              </c:strCache>
            </c:strRef>
          </c:cat>
          <c:val>
            <c:numRef>
              <c:f>'3 Results'!$G$5:$G$33</c:f>
              <c:numCache>
                <c:formatCode>General</c:formatCode>
                <c:ptCount val="2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numCache>
            </c:numRef>
          </c:val>
          <c:extLst>
            <c:ext xmlns:c16="http://schemas.microsoft.com/office/drawing/2014/chart" uri="{C3380CC4-5D6E-409C-BE32-E72D297353CC}">
              <c16:uniqueId val="{00000000-CACF-485F-93D7-E7B54BCBCE61}"/>
            </c:ext>
          </c:extLst>
        </c:ser>
        <c:ser>
          <c:idx val="1"/>
          <c:order val="1"/>
          <c:tx>
            <c:strRef>
              <c:f>'3 Results'!$J$4</c:f>
              <c:strCache>
                <c:ptCount val="1"/>
                <c:pt idx="0">
                  <c:v>Target</c:v>
                </c:pt>
              </c:strCache>
            </c:strRef>
          </c:tx>
          <c:spPr>
            <a:solidFill>
              <a:schemeClr val="accent2"/>
            </a:solidFill>
            <a:ln w="12700">
              <a:solidFill>
                <a:srgbClr val="339966"/>
              </a:solidFill>
              <a:prstDash val="solid"/>
            </a:ln>
          </c:spPr>
          <c:invertIfNegative val="0"/>
          <c:cat>
            <c:strRef>
              <c:f>'3 Results'!$E$5:$E$33</c:f>
              <c:strCache>
                <c:ptCount val="29"/>
                <c:pt idx="0">
                  <c:v>1: AM Policy and Strategy (All)</c:v>
                </c:pt>
                <c:pt idx="1">
                  <c:v>2: Levels of Service and Performance Management (Pavements &amp; Surfacing)</c:v>
                </c:pt>
                <c:pt idx="2">
                  <c:v>2: Levels of Service and Performance Management (Bridges)</c:v>
                </c:pt>
                <c:pt idx="3">
                  <c:v>2: Levels of Service and Performance Management (Other Structures)</c:v>
                </c:pt>
                <c:pt idx="4">
                  <c:v>2: Levels of Service and Performance Management (Other Assets)</c:v>
                </c:pt>
                <c:pt idx="5">
                  <c:v>3: Demand Forecasting (All)</c:v>
                </c:pt>
                <c:pt idx="6">
                  <c:v>4: Asset Register Data (Pavements &amp; Surfacing)</c:v>
                </c:pt>
                <c:pt idx="7">
                  <c:v>4: Asset Register Data (Bridges)</c:v>
                </c:pt>
                <c:pt idx="8">
                  <c:v>4: Asset Register Data (Other Structures)</c:v>
                </c:pt>
                <c:pt idx="9">
                  <c:v>4: Asset Register Data (Other Assets)</c:v>
                </c:pt>
                <c:pt idx="10">
                  <c:v>5: Asset Condition Assessment (Pavements &amp; Surfacing)</c:v>
                </c:pt>
                <c:pt idx="11">
                  <c:v>5: Asset Condition Assessment (Bridges)</c:v>
                </c:pt>
                <c:pt idx="12">
                  <c:v>5: Asset Condition Assessment (Other Structures)</c:v>
                </c:pt>
                <c:pt idx="13">
                  <c:v>5: Asset Condition Assessment (Other Assets)</c:v>
                </c:pt>
                <c:pt idx="14">
                  <c:v>6: Risk Management (All)</c:v>
                </c:pt>
                <c:pt idx="15">
                  <c:v>7: Decision Making (Pavements &amp; Surfacing)</c:v>
                </c:pt>
                <c:pt idx="16">
                  <c:v>7: Decision Making (Bridges)</c:v>
                </c:pt>
                <c:pt idx="17">
                  <c:v>7: Decision Making (Other Structures)</c:v>
                </c:pt>
                <c:pt idx="18">
                  <c:v>7: Decision Making (Other Assets)</c:v>
                </c:pt>
                <c:pt idx="19">
                  <c:v>8: Operational Planning and Reporting (All)</c:v>
                </c:pt>
                <c:pt idx="20">
                  <c:v>9: Maintenance Planning (All)</c:v>
                </c:pt>
                <c:pt idx="21">
                  <c:v>10: Capital Investment Strategies  (All)</c:v>
                </c:pt>
                <c:pt idx="22">
                  <c:v>11: Financial and Funding Strategies (All)</c:v>
                </c:pt>
                <c:pt idx="23">
                  <c:v>12: Asset Management Teams (All)</c:v>
                </c:pt>
                <c:pt idx="24">
                  <c:v>13: AM Plans (All)</c:v>
                </c:pt>
                <c:pt idx="25">
                  <c:v>14: Asset Management Information Systems (All)</c:v>
                </c:pt>
                <c:pt idx="26">
                  <c:v>15: Service Delivery Models (All)</c:v>
                </c:pt>
                <c:pt idx="27">
                  <c:v>16: Quality Management (All)</c:v>
                </c:pt>
                <c:pt idx="28">
                  <c:v>17: Improvement Planning (All)</c:v>
                </c:pt>
              </c:strCache>
            </c:strRef>
          </c:cat>
          <c:val>
            <c:numRef>
              <c:f>'3 Results'!$J$5:$J$33</c:f>
              <c:numCache>
                <c:formatCode>General</c:formatCode>
                <c:ptCount val="29"/>
                <c:pt idx="0">
                  <c:v>2</c:v>
                </c:pt>
                <c:pt idx="1">
                  <c:v>2</c:v>
                </c:pt>
                <c:pt idx="2">
                  <c:v>2</c:v>
                </c:pt>
                <c:pt idx="3">
                  <c:v>2</c:v>
                </c:pt>
                <c:pt idx="4">
                  <c:v>2</c:v>
                </c:pt>
                <c:pt idx="5">
                  <c:v>2</c:v>
                </c:pt>
                <c:pt idx="6">
                  <c:v>2</c:v>
                </c:pt>
                <c:pt idx="7">
                  <c:v>2</c:v>
                </c:pt>
                <c:pt idx="8">
                  <c:v>2</c:v>
                </c:pt>
                <c:pt idx="9">
                  <c:v>2</c:v>
                </c:pt>
                <c:pt idx="10">
                  <c:v>2</c:v>
                </c:pt>
                <c:pt idx="11">
                  <c:v>2</c:v>
                </c:pt>
                <c:pt idx="12">
                  <c:v>2</c:v>
                </c:pt>
                <c:pt idx="13">
                  <c:v>2</c:v>
                </c:pt>
                <c:pt idx="14">
                  <c:v>2</c:v>
                </c:pt>
                <c:pt idx="15">
                  <c:v>2</c:v>
                </c:pt>
                <c:pt idx="16">
                  <c:v>2</c:v>
                </c:pt>
                <c:pt idx="17">
                  <c:v>2</c:v>
                </c:pt>
                <c:pt idx="18">
                  <c:v>2</c:v>
                </c:pt>
                <c:pt idx="19">
                  <c:v>2</c:v>
                </c:pt>
                <c:pt idx="20">
                  <c:v>2</c:v>
                </c:pt>
                <c:pt idx="21">
                  <c:v>2</c:v>
                </c:pt>
                <c:pt idx="22">
                  <c:v>2</c:v>
                </c:pt>
                <c:pt idx="23">
                  <c:v>2</c:v>
                </c:pt>
                <c:pt idx="24">
                  <c:v>2</c:v>
                </c:pt>
                <c:pt idx="25">
                  <c:v>2</c:v>
                </c:pt>
                <c:pt idx="26">
                  <c:v>2</c:v>
                </c:pt>
                <c:pt idx="27">
                  <c:v>2</c:v>
                </c:pt>
                <c:pt idx="28">
                  <c:v>2</c:v>
                </c:pt>
              </c:numCache>
            </c:numRef>
          </c:val>
          <c:extLst>
            <c:ext xmlns:c16="http://schemas.microsoft.com/office/drawing/2014/chart" uri="{C3380CC4-5D6E-409C-BE32-E72D297353CC}">
              <c16:uniqueId val="{00000001-CACF-485F-93D7-E7B54BCBCE61}"/>
            </c:ext>
          </c:extLst>
        </c:ser>
        <c:dLbls>
          <c:showLegendKey val="0"/>
          <c:showVal val="0"/>
          <c:showCatName val="0"/>
          <c:showSerName val="0"/>
          <c:showPercent val="0"/>
          <c:showBubbleSize val="0"/>
        </c:dLbls>
        <c:gapWidth val="50"/>
        <c:axId val="523014184"/>
        <c:axId val="1"/>
      </c:barChart>
      <c:catAx>
        <c:axId val="523014184"/>
        <c:scaling>
          <c:orientation val="maxMin"/>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
        <c:crosses val="autoZero"/>
        <c:auto val="1"/>
        <c:lblAlgn val="ctr"/>
        <c:lblOffset val="100"/>
        <c:tickLblSkip val="1"/>
        <c:tickMarkSkip val="1"/>
        <c:noMultiLvlLbl val="0"/>
      </c:catAx>
      <c:valAx>
        <c:axId val="1"/>
        <c:scaling>
          <c:orientation val="minMax"/>
          <c:max val="4"/>
          <c:min val="0"/>
        </c:scaling>
        <c:delete val="0"/>
        <c:axPos val="t"/>
        <c:majorGridlines>
          <c:spPr>
            <a:ln w="3175">
              <a:solidFill>
                <a:srgbClr val="000000"/>
              </a:solidFill>
              <a:prstDash val="sysDash"/>
            </a:ln>
          </c:spPr>
        </c:majorGridlines>
        <c:title>
          <c:tx>
            <c:rich>
              <a:bodyPr/>
              <a:lstStyle/>
              <a:p>
                <a:pPr>
                  <a:defRPr sz="800" b="1" i="0" u="none" strike="noStrike" baseline="0">
                    <a:solidFill>
                      <a:srgbClr val="000000"/>
                    </a:solidFill>
                    <a:latin typeface="Arial"/>
                    <a:ea typeface="Arial"/>
                    <a:cs typeface="Arial"/>
                  </a:defRPr>
                </a:pPr>
                <a:r>
                  <a:rPr lang="en-NZ"/>
                  <a:t>Score</a:t>
                </a:r>
              </a:p>
            </c:rich>
          </c:tx>
          <c:layout>
            <c:manualLayout>
              <c:xMode val="edge"/>
              <c:yMode val="edge"/>
              <c:x val="0.58805969857344575"/>
              <c:y val="8.7927436632258438E-2"/>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523014184"/>
        <c:crosses val="autoZero"/>
        <c:crossBetween val="between"/>
        <c:majorUnit val="1"/>
        <c:minorUnit val="0.5"/>
      </c:valAx>
    </c:plotArea>
    <c:legend>
      <c:legendPos val="r"/>
      <c:layout>
        <c:manualLayout>
          <c:xMode val="edge"/>
          <c:yMode val="edge"/>
          <c:x val="5.8122205663189264E-2"/>
          <c:y val="0.87632570663649378"/>
          <c:w val="0.18330888594216335"/>
          <c:h val="5.4181389870435859E-2"/>
        </c:manualLayout>
      </c:layout>
      <c:overlay val="0"/>
      <c:spPr>
        <a:noFill/>
        <a:ln w="25400">
          <a:noFill/>
        </a:ln>
      </c:spPr>
      <c:txPr>
        <a:bodyPr/>
        <a:lstStyle/>
        <a:p>
          <a:pPr>
            <a:defRPr sz="1000" b="0" i="0" u="none" strike="noStrike" baseline="0">
              <a:solidFill>
                <a:srgbClr val="000000"/>
              </a:solidFill>
              <a:latin typeface="Arial"/>
              <a:ea typeface="Arial"/>
              <a:cs typeface="Arial"/>
            </a:defRPr>
          </a:pPr>
          <a:endParaRPr lang="en-US"/>
        </a:p>
      </c:txPr>
    </c:legend>
    <c:plotVisOnly val="1"/>
    <c:dispBlanksAs val="gap"/>
    <c:showDLblsOverMax val="0"/>
  </c:chart>
  <c:spPr>
    <a:noFill/>
    <a:ln w="9525">
      <a:noFill/>
    </a:ln>
  </c:spPr>
  <c:txPr>
    <a:bodyPr/>
    <a:lstStyle/>
    <a:p>
      <a:pPr>
        <a:defRPr sz="575" b="0" i="0" u="none" strike="noStrike" baseline="0">
          <a:solidFill>
            <a:srgbClr val="000000"/>
          </a:solidFill>
          <a:latin typeface="Arial"/>
          <a:ea typeface="Arial"/>
          <a:cs typeface="Arial"/>
        </a:defRPr>
      </a:pPr>
      <a:endParaRPr lang="en-US"/>
    </a:p>
  </c:txPr>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strRef>
          <c:f>'3 Results'!$B$1</c:f>
          <c:strCache>
            <c:ptCount val="1"/>
            <c:pt idx="0">
              <c:v> ()</c:v>
            </c:pt>
          </c:strCache>
        </c:strRef>
      </c:tx>
      <c:layout>
        <c:manualLayout>
          <c:xMode val="edge"/>
          <c:yMode val="edge"/>
          <c:x val="0.5423060854661097"/>
          <c:y val="2.4070398007763186E-2"/>
        </c:manualLayout>
      </c:layout>
      <c:overlay val="0"/>
      <c:spPr>
        <a:noFill/>
        <a:ln w="25400">
          <a:noFill/>
        </a:ln>
      </c:spPr>
      <c:txPr>
        <a:bodyPr/>
        <a:lstStyle/>
        <a:p>
          <a:pPr>
            <a:defRPr sz="1000" b="1" i="0" u="none" strike="noStrike" baseline="0">
              <a:solidFill>
                <a:srgbClr val="000000"/>
              </a:solidFill>
              <a:latin typeface="Arial"/>
              <a:ea typeface="Arial"/>
              <a:cs typeface="Arial"/>
            </a:defRPr>
          </a:pPr>
          <a:endParaRPr lang="en-US"/>
        </a:p>
      </c:txPr>
    </c:title>
    <c:autoTitleDeleted val="0"/>
    <c:plotArea>
      <c:layout>
        <c:manualLayout>
          <c:layoutTarget val="inner"/>
          <c:xMode val="edge"/>
          <c:yMode val="edge"/>
          <c:x val="0.40695360632368532"/>
          <c:y val="0.1902782152230971"/>
          <c:w val="0.52238805970149249"/>
          <c:h val="0.67500274659320914"/>
        </c:manualLayout>
      </c:layout>
      <c:barChart>
        <c:barDir val="bar"/>
        <c:grouping val="clustered"/>
        <c:varyColors val="0"/>
        <c:ser>
          <c:idx val="0"/>
          <c:order val="0"/>
          <c:tx>
            <c:strRef>
              <c:f>'3 Results'!$G$4</c:f>
              <c:strCache>
                <c:ptCount val="1"/>
                <c:pt idx="0">
                  <c:v>Current Score</c:v>
                </c:pt>
              </c:strCache>
            </c:strRef>
          </c:tx>
          <c:spPr>
            <a:solidFill>
              <a:schemeClr val="tx2"/>
            </a:solidFill>
            <a:ln w="12700">
              <a:solidFill>
                <a:srgbClr val="003300"/>
              </a:solidFill>
              <a:prstDash val="solid"/>
            </a:ln>
          </c:spPr>
          <c:invertIfNegative val="0"/>
          <c:cat>
            <c:strRef>
              <c:f>'3 Results'!$E$5:$E$19</c:f>
              <c:strCache>
                <c:ptCount val="15"/>
                <c:pt idx="0">
                  <c:v>1: AM Policy and Strategy (All)</c:v>
                </c:pt>
                <c:pt idx="1">
                  <c:v>2: Levels of Service and Performance Management (Pavements &amp; Surfacing)</c:v>
                </c:pt>
                <c:pt idx="2">
                  <c:v>2: Levels of Service and Performance Management (Bridges)</c:v>
                </c:pt>
                <c:pt idx="3">
                  <c:v>2: Levels of Service and Performance Management (Other Structures)</c:v>
                </c:pt>
                <c:pt idx="4">
                  <c:v>2: Levels of Service and Performance Management (Other Assets)</c:v>
                </c:pt>
                <c:pt idx="5">
                  <c:v>3: Demand Forecasting (All)</c:v>
                </c:pt>
                <c:pt idx="6">
                  <c:v>4: Asset Register Data (Pavements &amp; Surfacing)</c:v>
                </c:pt>
                <c:pt idx="7">
                  <c:v>4: Asset Register Data (Bridges)</c:v>
                </c:pt>
                <c:pt idx="8">
                  <c:v>4: Asset Register Data (Other Structures)</c:v>
                </c:pt>
                <c:pt idx="9">
                  <c:v>4: Asset Register Data (Other Assets)</c:v>
                </c:pt>
                <c:pt idx="10">
                  <c:v>5: Asset Condition Assessment (Pavements &amp; Surfacing)</c:v>
                </c:pt>
                <c:pt idx="11">
                  <c:v>5: Asset Condition Assessment (Bridges)</c:v>
                </c:pt>
                <c:pt idx="12">
                  <c:v>5: Asset Condition Assessment (Other Structures)</c:v>
                </c:pt>
                <c:pt idx="13">
                  <c:v>5: Asset Condition Assessment (Other Assets)</c:v>
                </c:pt>
                <c:pt idx="14">
                  <c:v>6: Risk Management (All)</c:v>
                </c:pt>
              </c:strCache>
            </c:strRef>
          </c:cat>
          <c:val>
            <c:numRef>
              <c:f>'3 Results'!$G$5:$G$19</c:f>
              <c:numCache>
                <c:formatCode>General</c:formatCod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extLst>
            <c:ext xmlns:c16="http://schemas.microsoft.com/office/drawing/2014/chart" uri="{C3380CC4-5D6E-409C-BE32-E72D297353CC}">
              <c16:uniqueId val="{00000000-4351-4C84-8C7E-B2C1075B4EEF}"/>
            </c:ext>
          </c:extLst>
        </c:ser>
        <c:ser>
          <c:idx val="1"/>
          <c:order val="1"/>
          <c:tx>
            <c:strRef>
              <c:f>'3 Results'!$J$4</c:f>
              <c:strCache>
                <c:ptCount val="1"/>
                <c:pt idx="0">
                  <c:v>Target</c:v>
                </c:pt>
              </c:strCache>
            </c:strRef>
          </c:tx>
          <c:spPr>
            <a:solidFill>
              <a:schemeClr val="accent2"/>
            </a:solidFill>
            <a:ln w="12700">
              <a:solidFill>
                <a:srgbClr val="339966"/>
              </a:solidFill>
              <a:prstDash val="solid"/>
            </a:ln>
          </c:spPr>
          <c:invertIfNegative val="0"/>
          <c:cat>
            <c:strRef>
              <c:f>'3 Results'!$E$5:$E$19</c:f>
              <c:strCache>
                <c:ptCount val="15"/>
                <c:pt idx="0">
                  <c:v>1: AM Policy and Strategy (All)</c:v>
                </c:pt>
                <c:pt idx="1">
                  <c:v>2: Levels of Service and Performance Management (Pavements &amp; Surfacing)</c:v>
                </c:pt>
                <c:pt idx="2">
                  <c:v>2: Levels of Service and Performance Management (Bridges)</c:v>
                </c:pt>
                <c:pt idx="3">
                  <c:v>2: Levels of Service and Performance Management (Other Structures)</c:v>
                </c:pt>
                <c:pt idx="4">
                  <c:v>2: Levels of Service and Performance Management (Other Assets)</c:v>
                </c:pt>
                <c:pt idx="5">
                  <c:v>3: Demand Forecasting (All)</c:v>
                </c:pt>
                <c:pt idx="6">
                  <c:v>4: Asset Register Data (Pavements &amp; Surfacing)</c:v>
                </c:pt>
                <c:pt idx="7">
                  <c:v>4: Asset Register Data (Bridges)</c:v>
                </c:pt>
                <c:pt idx="8">
                  <c:v>4: Asset Register Data (Other Structures)</c:v>
                </c:pt>
                <c:pt idx="9">
                  <c:v>4: Asset Register Data (Other Assets)</c:v>
                </c:pt>
                <c:pt idx="10">
                  <c:v>5: Asset Condition Assessment (Pavements &amp; Surfacing)</c:v>
                </c:pt>
                <c:pt idx="11">
                  <c:v>5: Asset Condition Assessment (Bridges)</c:v>
                </c:pt>
                <c:pt idx="12">
                  <c:v>5: Asset Condition Assessment (Other Structures)</c:v>
                </c:pt>
                <c:pt idx="13">
                  <c:v>5: Asset Condition Assessment (Other Assets)</c:v>
                </c:pt>
                <c:pt idx="14">
                  <c:v>6: Risk Management (All)</c:v>
                </c:pt>
              </c:strCache>
            </c:strRef>
          </c:cat>
          <c:val>
            <c:numRef>
              <c:f>'3 Results'!$J$5:$J$19</c:f>
              <c:numCache>
                <c:formatCode>General</c:formatCode>
                <c:ptCount val="15"/>
                <c:pt idx="0">
                  <c:v>2</c:v>
                </c:pt>
                <c:pt idx="1">
                  <c:v>2</c:v>
                </c:pt>
                <c:pt idx="2">
                  <c:v>2</c:v>
                </c:pt>
                <c:pt idx="3">
                  <c:v>2</c:v>
                </c:pt>
                <c:pt idx="4">
                  <c:v>2</c:v>
                </c:pt>
                <c:pt idx="5">
                  <c:v>2</c:v>
                </c:pt>
                <c:pt idx="6">
                  <c:v>2</c:v>
                </c:pt>
                <c:pt idx="7">
                  <c:v>2</c:v>
                </c:pt>
                <c:pt idx="8">
                  <c:v>2</c:v>
                </c:pt>
                <c:pt idx="9">
                  <c:v>2</c:v>
                </c:pt>
                <c:pt idx="10">
                  <c:v>2</c:v>
                </c:pt>
                <c:pt idx="11">
                  <c:v>2</c:v>
                </c:pt>
                <c:pt idx="12">
                  <c:v>2</c:v>
                </c:pt>
                <c:pt idx="13">
                  <c:v>2</c:v>
                </c:pt>
                <c:pt idx="14">
                  <c:v>2</c:v>
                </c:pt>
              </c:numCache>
            </c:numRef>
          </c:val>
          <c:extLst>
            <c:ext xmlns:c16="http://schemas.microsoft.com/office/drawing/2014/chart" uri="{C3380CC4-5D6E-409C-BE32-E72D297353CC}">
              <c16:uniqueId val="{00000001-4351-4C84-8C7E-B2C1075B4EEF}"/>
            </c:ext>
          </c:extLst>
        </c:ser>
        <c:dLbls>
          <c:showLegendKey val="0"/>
          <c:showVal val="0"/>
          <c:showCatName val="0"/>
          <c:showSerName val="0"/>
          <c:showPercent val="0"/>
          <c:showBubbleSize val="0"/>
        </c:dLbls>
        <c:gapWidth val="50"/>
        <c:axId val="530430088"/>
        <c:axId val="1"/>
      </c:barChart>
      <c:catAx>
        <c:axId val="530430088"/>
        <c:scaling>
          <c:orientation val="maxMin"/>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
        <c:crosses val="autoZero"/>
        <c:auto val="1"/>
        <c:lblAlgn val="ctr"/>
        <c:lblOffset val="100"/>
        <c:tickLblSkip val="1"/>
        <c:tickMarkSkip val="1"/>
        <c:noMultiLvlLbl val="0"/>
      </c:catAx>
      <c:valAx>
        <c:axId val="1"/>
        <c:scaling>
          <c:orientation val="minMax"/>
          <c:max val="4"/>
          <c:min val="0"/>
        </c:scaling>
        <c:delete val="0"/>
        <c:axPos val="t"/>
        <c:majorGridlines>
          <c:spPr>
            <a:ln w="3175">
              <a:solidFill>
                <a:srgbClr val="000000"/>
              </a:solidFill>
              <a:prstDash val="sysDash"/>
            </a:ln>
          </c:spPr>
        </c:majorGridlines>
        <c:title>
          <c:tx>
            <c:rich>
              <a:bodyPr/>
              <a:lstStyle/>
              <a:p>
                <a:pPr>
                  <a:defRPr sz="800" b="1" i="0" u="none" strike="noStrike" baseline="0">
                    <a:solidFill>
                      <a:srgbClr val="000000"/>
                    </a:solidFill>
                    <a:latin typeface="Arial"/>
                    <a:ea typeface="Arial"/>
                    <a:cs typeface="Arial"/>
                  </a:defRPr>
                </a:pPr>
                <a:r>
                  <a:rPr lang="en-NZ"/>
                  <a:t>Score</a:t>
                </a:r>
              </a:p>
            </c:rich>
          </c:tx>
          <c:layout>
            <c:manualLayout>
              <c:xMode val="edge"/>
              <c:yMode val="edge"/>
              <c:x val="0.59738372511479942"/>
              <c:y val="0.90139220365950679"/>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530430088"/>
        <c:crosses val="autoZero"/>
        <c:crossBetween val="between"/>
        <c:majorUnit val="1"/>
        <c:minorUnit val="0.5"/>
      </c:valAx>
      <c:spPr>
        <a:noFill/>
        <a:ln w="3175">
          <a:solidFill>
            <a:srgbClr val="000000"/>
          </a:solidFill>
          <a:prstDash val="solid"/>
        </a:ln>
      </c:spPr>
    </c:plotArea>
    <c:legend>
      <c:legendPos val="r"/>
      <c:layout>
        <c:manualLayout>
          <c:xMode val="edge"/>
          <c:yMode val="edge"/>
          <c:x val="6.0329067641681902E-2"/>
          <c:y val="0.87350835322195697"/>
          <c:w val="0.22486288848263253"/>
          <c:h val="0.1050119331742243"/>
        </c:manualLayout>
      </c:layout>
      <c:overlay val="0"/>
      <c:spPr>
        <a:noFill/>
        <a:ln w="25400">
          <a:noFill/>
        </a:ln>
      </c:spPr>
      <c:txPr>
        <a:bodyPr/>
        <a:lstStyle/>
        <a:p>
          <a:pPr>
            <a:defRPr sz="900" b="0" i="0" u="none" strike="noStrike" baseline="0">
              <a:solidFill>
                <a:srgbClr val="000000"/>
              </a:solidFill>
              <a:latin typeface="Arial"/>
              <a:ea typeface="Arial"/>
              <a:cs typeface="Arial"/>
            </a:defRPr>
          </a:pPr>
          <a:endParaRPr lang="en-US"/>
        </a:p>
      </c:txPr>
    </c:legend>
    <c:plotVisOnly val="1"/>
    <c:dispBlanksAs val="gap"/>
    <c:showDLblsOverMax val="0"/>
  </c:chart>
  <c:spPr>
    <a:noFill/>
    <a:ln w="9525">
      <a:noFill/>
    </a:ln>
  </c:spPr>
  <c:txPr>
    <a:bodyPr/>
    <a:lstStyle/>
    <a:p>
      <a:pPr>
        <a:defRPr sz="575" b="0" i="0" u="none" strike="noStrike" baseline="0">
          <a:solidFill>
            <a:srgbClr val="000000"/>
          </a:solidFill>
          <a:latin typeface="Arial"/>
          <a:ea typeface="Arial"/>
          <a:cs typeface="Arial"/>
        </a:defRPr>
      </a:pPr>
      <a:endParaRPr lang="en-US"/>
    </a:p>
  </c:txPr>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strRef>
          <c:f>'3 Results'!$B$1</c:f>
          <c:strCache>
            <c:ptCount val="1"/>
            <c:pt idx="0">
              <c:v> ()</c:v>
            </c:pt>
          </c:strCache>
        </c:strRef>
      </c:tx>
      <c:layout>
        <c:manualLayout>
          <c:xMode val="edge"/>
          <c:yMode val="edge"/>
          <c:x val="0.48717202908509027"/>
          <c:y val="2.0833675774519139E-2"/>
        </c:manualLayout>
      </c:layout>
      <c:overlay val="0"/>
      <c:spPr>
        <a:noFill/>
        <a:ln w="25400">
          <a:noFill/>
        </a:ln>
      </c:spPr>
      <c:txPr>
        <a:bodyPr/>
        <a:lstStyle/>
        <a:p>
          <a:pPr>
            <a:defRPr sz="1100" b="1" i="0" u="none" strike="noStrike" baseline="0">
              <a:solidFill>
                <a:srgbClr val="000000"/>
              </a:solidFill>
              <a:latin typeface="Arial"/>
              <a:ea typeface="Arial"/>
              <a:cs typeface="Arial"/>
            </a:defRPr>
          </a:pPr>
          <a:endParaRPr lang="en-US"/>
        </a:p>
      </c:txPr>
    </c:title>
    <c:autoTitleDeleted val="0"/>
    <c:plotArea>
      <c:layout>
        <c:manualLayout>
          <c:layoutTarget val="inner"/>
          <c:xMode val="edge"/>
          <c:yMode val="edge"/>
          <c:x val="0.38208955223880714"/>
          <c:y val="0.14583392673310031"/>
          <c:w val="0.52238805970149249"/>
          <c:h val="0.67500274659320914"/>
        </c:manualLayout>
      </c:layout>
      <c:barChart>
        <c:barDir val="bar"/>
        <c:grouping val="clustered"/>
        <c:varyColors val="0"/>
        <c:ser>
          <c:idx val="0"/>
          <c:order val="0"/>
          <c:tx>
            <c:strRef>
              <c:f>'3 Results'!$G$4</c:f>
              <c:strCache>
                <c:ptCount val="1"/>
                <c:pt idx="0">
                  <c:v>Current Score</c:v>
                </c:pt>
              </c:strCache>
            </c:strRef>
          </c:tx>
          <c:spPr>
            <a:solidFill>
              <a:schemeClr val="tx2"/>
            </a:solidFill>
            <a:ln w="12700">
              <a:solidFill>
                <a:srgbClr val="003300"/>
              </a:solidFill>
              <a:prstDash val="solid"/>
            </a:ln>
          </c:spPr>
          <c:invertIfNegative val="0"/>
          <c:cat>
            <c:strRef>
              <c:f>'3 Results'!$C$28:$C$33</c:f>
              <c:strCache>
                <c:ptCount val="6"/>
                <c:pt idx="0">
                  <c:v>Asset Management Teams</c:v>
                </c:pt>
                <c:pt idx="1">
                  <c:v>AM Plans</c:v>
                </c:pt>
                <c:pt idx="2">
                  <c:v>Asset Management Information Systems</c:v>
                </c:pt>
                <c:pt idx="3">
                  <c:v>Service Delivery Models</c:v>
                </c:pt>
                <c:pt idx="4">
                  <c:v>Quality Management</c:v>
                </c:pt>
                <c:pt idx="5">
                  <c:v>Improvement Planning</c:v>
                </c:pt>
              </c:strCache>
            </c:strRef>
          </c:cat>
          <c:val>
            <c:numRef>
              <c:f>'3 Results'!$G$28:$G$33</c:f>
              <c:numCache>
                <c:formatCode>General</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0-863D-4F98-B297-082E0E1D9FBF}"/>
            </c:ext>
          </c:extLst>
        </c:ser>
        <c:ser>
          <c:idx val="1"/>
          <c:order val="1"/>
          <c:tx>
            <c:strRef>
              <c:f>'3 Results'!$J$4</c:f>
              <c:strCache>
                <c:ptCount val="1"/>
                <c:pt idx="0">
                  <c:v>Target</c:v>
                </c:pt>
              </c:strCache>
            </c:strRef>
          </c:tx>
          <c:spPr>
            <a:solidFill>
              <a:schemeClr val="accent2"/>
            </a:solidFill>
            <a:ln w="12700">
              <a:solidFill>
                <a:srgbClr val="339966"/>
              </a:solidFill>
              <a:prstDash val="solid"/>
            </a:ln>
          </c:spPr>
          <c:invertIfNegative val="0"/>
          <c:cat>
            <c:strRef>
              <c:f>'3 Results'!$C$28:$C$33</c:f>
              <c:strCache>
                <c:ptCount val="6"/>
                <c:pt idx="0">
                  <c:v>Asset Management Teams</c:v>
                </c:pt>
                <c:pt idx="1">
                  <c:v>AM Plans</c:v>
                </c:pt>
                <c:pt idx="2">
                  <c:v>Asset Management Information Systems</c:v>
                </c:pt>
                <c:pt idx="3">
                  <c:v>Service Delivery Models</c:v>
                </c:pt>
                <c:pt idx="4">
                  <c:v>Quality Management</c:v>
                </c:pt>
                <c:pt idx="5">
                  <c:v>Improvement Planning</c:v>
                </c:pt>
              </c:strCache>
            </c:strRef>
          </c:cat>
          <c:val>
            <c:numRef>
              <c:f>'3 Results'!$J$28:$J$33</c:f>
              <c:numCache>
                <c:formatCode>General</c:formatCode>
                <c:ptCount val="6"/>
                <c:pt idx="0">
                  <c:v>2</c:v>
                </c:pt>
                <c:pt idx="1">
                  <c:v>2</c:v>
                </c:pt>
                <c:pt idx="2">
                  <c:v>2</c:v>
                </c:pt>
                <c:pt idx="3">
                  <c:v>2</c:v>
                </c:pt>
                <c:pt idx="4">
                  <c:v>2</c:v>
                </c:pt>
                <c:pt idx="5">
                  <c:v>2</c:v>
                </c:pt>
              </c:numCache>
            </c:numRef>
          </c:val>
          <c:extLst>
            <c:ext xmlns:c16="http://schemas.microsoft.com/office/drawing/2014/chart" uri="{C3380CC4-5D6E-409C-BE32-E72D297353CC}">
              <c16:uniqueId val="{00000001-863D-4F98-B297-082E0E1D9FBF}"/>
            </c:ext>
          </c:extLst>
        </c:ser>
        <c:dLbls>
          <c:showLegendKey val="0"/>
          <c:showVal val="0"/>
          <c:showCatName val="0"/>
          <c:showSerName val="0"/>
          <c:showPercent val="0"/>
          <c:showBubbleSize val="0"/>
        </c:dLbls>
        <c:gapWidth val="50"/>
        <c:axId val="530428120"/>
        <c:axId val="1"/>
      </c:barChart>
      <c:catAx>
        <c:axId val="530428120"/>
        <c:scaling>
          <c:orientation val="maxMin"/>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
        <c:crosses val="autoZero"/>
        <c:auto val="1"/>
        <c:lblAlgn val="ctr"/>
        <c:lblOffset val="100"/>
        <c:tickLblSkip val="1"/>
        <c:tickMarkSkip val="1"/>
        <c:noMultiLvlLbl val="0"/>
      </c:catAx>
      <c:valAx>
        <c:axId val="1"/>
        <c:scaling>
          <c:orientation val="minMax"/>
          <c:max val="4"/>
          <c:min val="0"/>
        </c:scaling>
        <c:delete val="0"/>
        <c:axPos val="t"/>
        <c:majorGridlines>
          <c:spPr>
            <a:ln w="3175">
              <a:solidFill>
                <a:srgbClr val="000000"/>
              </a:solidFill>
              <a:prstDash val="sysDash"/>
            </a:ln>
          </c:spPr>
        </c:majorGridlines>
        <c:title>
          <c:tx>
            <c:rich>
              <a:bodyPr/>
              <a:lstStyle/>
              <a:p>
                <a:pPr>
                  <a:defRPr sz="800" b="1" i="0" u="none" strike="noStrike" baseline="0">
                    <a:solidFill>
                      <a:srgbClr val="000000"/>
                    </a:solidFill>
                    <a:latin typeface="Arial"/>
                    <a:ea typeface="Arial"/>
                    <a:cs typeface="Arial"/>
                  </a:defRPr>
                </a:pPr>
                <a:r>
                  <a:rPr lang="en-NZ"/>
                  <a:t>Score</a:t>
                </a:r>
              </a:p>
            </c:rich>
          </c:tx>
          <c:layout>
            <c:manualLayout>
              <c:xMode val="edge"/>
              <c:yMode val="edge"/>
              <c:x val="0.58805970149253728"/>
              <c:y val="0.89583705387342039"/>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530428120"/>
        <c:crosses val="autoZero"/>
        <c:crossBetween val="between"/>
        <c:majorUnit val="1"/>
        <c:minorUnit val="0.5"/>
      </c:valAx>
      <c:spPr>
        <a:noFill/>
        <a:ln w="3175">
          <a:solidFill>
            <a:srgbClr val="000000"/>
          </a:solidFill>
          <a:prstDash val="solid"/>
        </a:ln>
      </c:spPr>
    </c:plotArea>
    <c:legend>
      <c:legendPos val="r"/>
      <c:layout>
        <c:manualLayout>
          <c:xMode val="edge"/>
          <c:yMode val="edge"/>
          <c:x val="6.52987523014847E-2"/>
          <c:y val="0.86082812457721136"/>
          <c:w val="0.2238810866925216"/>
          <c:h val="0.12628933625564842"/>
        </c:manualLayout>
      </c:layout>
      <c:overlay val="0"/>
      <c:spPr>
        <a:noFill/>
        <a:ln w="25400">
          <a:noFill/>
        </a:ln>
      </c:spPr>
      <c:txPr>
        <a:bodyPr/>
        <a:lstStyle/>
        <a:p>
          <a:pPr>
            <a:defRPr sz="900" b="0" i="0" u="none" strike="noStrike" baseline="0">
              <a:solidFill>
                <a:srgbClr val="000000"/>
              </a:solidFill>
              <a:latin typeface="Arial"/>
              <a:ea typeface="Arial"/>
              <a:cs typeface="Arial"/>
            </a:defRPr>
          </a:pPr>
          <a:endParaRPr lang="en-US"/>
        </a:p>
      </c:txPr>
    </c:legend>
    <c:plotVisOnly val="1"/>
    <c:dispBlanksAs val="gap"/>
    <c:showDLblsOverMax val="0"/>
  </c:chart>
  <c:spPr>
    <a:noFill/>
    <a:ln w="9525">
      <a:noFill/>
    </a:ln>
  </c:spPr>
  <c:txPr>
    <a:bodyPr/>
    <a:lstStyle/>
    <a:p>
      <a:pPr>
        <a:defRPr sz="575" b="0" i="0" u="none" strike="noStrike" baseline="0">
          <a:solidFill>
            <a:srgbClr val="000000"/>
          </a:solidFill>
          <a:latin typeface="Arial"/>
          <a:ea typeface="Arial"/>
          <a:cs typeface="Arial"/>
        </a:defRPr>
      </a:pPr>
      <a:endParaRPr lang="en-US"/>
    </a:p>
  </c:txPr>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'3 Results'!$O$4</c:f>
              <c:strCache>
                <c:ptCount val="1"/>
                <c:pt idx="0">
                  <c:v>Target</c:v>
                </c:pt>
              </c:strCache>
            </c:strRef>
          </c:tx>
          <c:spPr>
            <a:solidFill>
              <a:schemeClr val="accent2"/>
            </a:solidFill>
            <a:ln w="28575">
              <a:noFill/>
            </a:ln>
            <a:effectLst/>
          </c:spPr>
          <c:invertIfNegative val="0"/>
          <c:cat>
            <c:strRef>
              <c:f>'3 Results'!$N$5:$N$33</c:f>
              <c:strCache>
                <c:ptCount val="29"/>
                <c:pt idx="0">
                  <c:v>1: AM Policy and Strategy (All)</c:v>
                </c:pt>
                <c:pt idx="1">
                  <c:v>2: Levels of Service and Performance Management (Pavements &amp; Surfacing)</c:v>
                </c:pt>
                <c:pt idx="2">
                  <c:v>2: Levels of Service and Performance Management (Bridges)</c:v>
                </c:pt>
                <c:pt idx="3">
                  <c:v>2: Levels of Service and Performance Management (Other Structures)</c:v>
                </c:pt>
                <c:pt idx="4">
                  <c:v>2: Levels of Service and Performance Management (Other Assets)</c:v>
                </c:pt>
                <c:pt idx="5">
                  <c:v>3: Demand Forecasting (All)</c:v>
                </c:pt>
                <c:pt idx="6">
                  <c:v>4: Asset Register Data (Pavements &amp; Surfacing)</c:v>
                </c:pt>
                <c:pt idx="7">
                  <c:v>4: Asset Register Data (Bridges)</c:v>
                </c:pt>
                <c:pt idx="8">
                  <c:v>4: Asset Register Data (Other Structures)</c:v>
                </c:pt>
                <c:pt idx="9">
                  <c:v>4: Asset Register Data (Other Assets)</c:v>
                </c:pt>
                <c:pt idx="10">
                  <c:v>5: Asset Condition Assessment (Pavements &amp; Surfacing)</c:v>
                </c:pt>
                <c:pt idx="11">
                  <c:v>5: Asset Condition Assessment (Bridges)</c:v>
                </c:pt>
                <c:pt idx="12">
                  <c:v>5: Asset Condition Assessment (Other Structures)</c:v>
                </c:pt>
                <c:pt idx="13">
                  <c:v>5: Asset Condition Assessment (Other Assets)</c:v>
                </c:pt>
                <c:pt idx="14">
                  <c:v>6: Risk Management (All)</c:v>
                </c:pt>
                <c:pt idx="15">
                  <c:v>7: Decision Making (Pavements &amp; Surfacing)</c:v>
                </c:pt>
                <c:pt idx="16">
                  <c:v>7: Decision Making (Bridges)</c:v>
                </c:pt>
                <c:pt idx="17">
                  <c:v>7: Decision Making (Other Structures)</c:v>
                </c:pt>
                <c:pt idx="18">
                  <c:v>7: Decision Making (Other Assets)</c:v>
                </c:pt>
                <c:pt idx="19">
                  <c:v>8: Operational Planning and Reporting (All)</c:v>
                </c:pt>
                <c:pt idx="20">
                  <c:v>9: Maintenance Planning (All)</c:v>
                </c:pt>
                <c:pt idx="21">
                  <c:v>10: Capital Investment Strategies  (All)</c:v>
                </c:pt>
                <c:pt idx="22">
                  <c:v>11: Financial and Funding Strategies (All)</c:v>
                </c:pt>
                <c:pt idx="23">
                  <c:v>12: Asset Management Teams (All)</c:v>
                </c:pt>
                <c:pt idx="24">
                  <c:v>13: AM Plans (All)</c:v>
                </c:pt>
                <c:pt idx="25">
                  <c:v>14: Asset Management Information Systems (All)</c:v>
                </c:pt>
                <c:pt idx="26">
                  <c:v>15: Service Delivery Models (All)</c:v>
                </c:pt>
                <c:pt idx="27">
                  <c:v>16: Quality Management (All)</c:v>
                </c:pt>
                <c:pt idx="28">
                  <c:v>17: Improvement Planning (All)</c:v>
                </c:pt>
              </c:strCache>
            </c:strRef>
          </c:cat>
          <c:val>
            <c:numRef>
              <c:f>'3 Results'!$O$5:$O$33</c:f>
              <c:numCache>
                <c:formatCode>General</c:formatCode>
                <c:ptCount val="29"/>
                <c:pt idx="0">
                  <c:v>2</c:v>
                </c:pt>
                <c:pt idx="1">
                  <c:v>2</c:v>
                </c:pt>
                <c:pt idx="2">
                  <c:v>2</c:v>
                </c:pt>
                <c:pt idx="3">
                  <c:v>2</c:v>
                </c:pt>
                <c:pt idx="4">
                  <c:v>2</c:v>
                </c:pt>
                <c:pt idx="5">
                  <c:v>2</c:v>
                </c:pt>
                <c:pt idx="6">
                  <c:v>2</c:v>
                </c:pt>
                <c:pt idx="7">
                  <c:v>2</c:v>
                </c:pt>
                <c:pt idx="8">
                  <c:v>2</c:v>
                </c:pt>
                <c:pt idx="9">
                  <c:v>2</c:v>
                </c:pt>
                <c:pt idx="10">
                  <c:v>2</c:v>
                </c:pt>
                <c:pt idx="11">
                  <c:v>2</c:v>
                </c:pt>
                <c:pt idx="12">
                  <c:v>2</c:v>
                </c:pt>
                <c:pt idx="13">
                  <c:v>2</c:v>
                </c:pt>
                <c:pt idx="14">
                  <c:v>2</c:v>
                </c:pt>
                <c:pt idx="15">
                  <c:v>2</c:v>
                </c:pt>
                <c:pt idx="16">
                  <c:v>2</c:v>
                </c:pt>
                <c:pt idx="17">
                  <c:v>2</c:v>
                </c:pt>
                <c:pt idx="18">
                  <c:v>2</c:v>
                </c:pt>
                <c:pt idx="19">
                  <c:v>2</c:v>
                </c:pt>
                <c:pt idx="20">
                  <c:v>2</c:v>
                </c:pt>
                <c:pt idx="21">
                  <c:v>2</c:v>
                </c:pt>
                <c:pt idx="22">
                  <c:v>2</c:v>
                </c:pt>
                <c:pt idx="23">
                  <c:v>2</c:v>
                </c:pt>
                <c:pt idx="24">
                  <c:v>2</c:v>
                </c:pt>
                <c:pt idx="25">
                  <c:v>2</c:v>
                </c:pt>
                <c:pt idx="26">
                  <c:v>2</c:v>
                </c:pt>
                <c:pt idx="27">
                  <c:v>2</c:v>
                </c:pt>
                <c:pt idx="28">
                  <c:v>2</c:v>
                </c:pt>
              </c:numCache>
            </c:numRef>
          </c:val>
          <c:extLst>
            <c:ext xmlns:c16="http://schemas.microsoft.com/office/drawing/2014/chart" uri="{C3380CC4-5D6E-409C-BE32-E72D297353CC}">
              <c16:uniqueId val="{00000000-88ED-4950-916F-EF24BC016180}"/>
            </c:ext>
          </c:extLst>
        </c:ser>
        <c:dLbls>
          <c:showLegendKey val="0"/>
          <c:showVal val="0"/>
          <c:showCatName val="0"/>
          <c:showSerName val="0"/>
          <c:showPercent val="0"/>
          <c:showBubbleSize val="0"/>
        </c:dLbls>
        <c:gapWidth val="45"/>
        <c:axId val="532173600"/>
        <c:axId val="532173272"/>
      </c:barChart>
      <c:stockChart>
        <c:ser>
          <c:idx val="1"/>
          <c:order val="1"/>
          <c:tx>
            <c:strRef>
              <c:f>'3 Results'!$P$4</c:f>
              <c:strCache>
                <c:ptCount val="1"/>
                <c:pt idx="0">
                  <c:v>High</c:v>
                </c:pt>
              </c:strCache>
            </c:strRef>
          </c:tx>
          <c:spPr>
            <a:ln w="28575" cap="rnd">
              <a:noFill/>
              <a:round/>
            </a:ln>
            <a:effectLst/>
          </c:spPr>
          <c:marker>
            <c:symbol val="none"/>
          </c:marker>
          <c:cat>
            <c:strRef>
              <c:f>'3 Results'!$N$5:$N$33</c:f>
              <c:strCache>
                <c:ptCount val="29"/>
                <c:pt idx="0">
                  <c:v>1: AM Policy and Strategy (All)</c:v>
                </c:pt>
                <c:pt idx="1">
                  <c:v>2: Levels of Service and Performance Management (Pavements &amp; Surfacing)</c:v>
                </c:pt>
                <c:pt idx="2">
                  <c:v>2: Levels of Service and Performance Management (Bridges)</c:v>
                </c:pt>
                <c:pt idx="3">
                  <c:v>2: Levels of Service and Performance Management (Other Structures)</c:v>
                </c:pt>
                <c:pt idx="4">
                  <c:v>2: Levels of Service and Performance Management (Other Assets)</c:v>
                </c:pt>
                <c:pt idx="5">
                  <c:v>3: Demand Forecasting (All)</c:v>
                </c:pt>
                <c:pt idx="6">
                  <c:v>4: Asset Register Data (Pavements &amp; Surfacing)</c:v>
                </c:pt>
                <c:pt idx="7">
                  <c:v>4: Asset Register Data (Bridges)</c:v>
                </c:pt>
                <c:pt idx="8">
                  <c:v>4: Asset Register Data (Other Structures)</c:v>
                </c:pt>
                <c:pt idx="9">
                  <c:v>4: Asset Register Data (Other Assets)</c:v>
                </c:pt>
                <c:pt idx="10">
                  <c:v>5: Asset Condition Assessment (Pavements &amp; Surfacing)</c:v>
                </c:pt>
                <c:pt idx="11">
                  <c:v>5: Asset Condition Assessment (Bridges)</c:v>
                </c:pt>
                <c:pt idx="12">
                  <c:v>5: Asset Condition Assessment (Other Structures)</c:v>
                </c:pt>
                <c:pt idx="13">
                  <c:v>5: Asset Condition Assessment (Other Assets)</c:v>
                </c:pt>
                <c:pt idx="14">
                  <c:v>6: Risk Management (All)</c:v>
                </c:pt>
                <c:pt idx="15">
                  <c:v>7: Decision Making (Pavements &amp; Surfacing)</c:v>
                </c:pt>
                <c:pt idx="16">
                  <c:v>7: Decision Making (Bridges)</c:v>
                </c:pt>
                <c:pt idx="17">
                  <c:v>7: Decision Making (Other Structures)</c:v>
                </c:pt>
                <c:pt idx="18">
                  <c:v>7: Decision Making (Other Assets)</c:v>
                </c:pt>
                <c:pt idx="19">
                  <c:v>8: Operational Planning and Reporting (All)</c:v>
                </c:pt>
                <c:pt idx="20">
                  <c:v>9: Maintenance Planning (All)</c:v>
                </c:pt>
                <c:pt idx="21">
                  <c:v>10: Capital Investment Strategies  (All)</c:v>
                </c:pt>
                <c:pt idx="22">
                  <c:v>11: Financial and Funding Strategies (All)</c:v>
                </c:pt>
                <c:pt idx="23">
                  <c:v>12: Asset Management Teams (All)</c:v>
                </c:pt>
                <c:pt idx="24">
                  <c:v>13: AM Plans (All)</c:v>
                </c:pt>
                <c:pt idx="25">
                  <c:v>14: Asset Management Information Systems (All)</c:v>
                </c:pt>
                <c:pt idx="26">
                  <c:v>15: Service Delivery Models (All)</c:v>
                </c:pt>
                <c:pt idx="27">
                  <c:v>16: Quality Management (All)</c:v>
                </c:pt>
                <c:pt idx="28">
                  <c:v>17: Improvement Planning (All)</c:v>
                </c:pt>
              </c:strCache>
            </c:strRef>
          </c:cat>
          <c:val>
            <c:numRef>
              <c:f>'3 Results'!$P$5:$P$33</c:f>
              <c:numCache>
                <c:formatCode>General</c:formatCode>
                <c:ptCount val="2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numCache>
            </c:numRef>
          </c:val>
          <c:smooth val="0"/>
          <c:extLst>
            <c:ext xmlns:c16="http://schemas.microsoft.com/office/drawing/2014/chart" uri="{C3380CC4-5D6E-409C-BE32-E72D297353CC}">
              <c16:uniqueId val="{00000001-88ED-4950-916F-EF24BC016180}"/>
            </c:ext>
          </c:extLst>
        </c:ser>
        <c:ser>
          <c:idx val="2"/>
          <c:order val="2"/>
          <c:tx>
            <c:strRef>
              <c:f>'3 Results'!$Q$4</c:f>
              <c:strCache>
                <c:ptCount val="1"/>
                <c:pt idx="0">
                  <c:v>Low</c:v>
                </c:pt>
              </c:strCache>
            </c:strRef>
          </c:tx>
          <c:spPr>
            <a:ln w="28575" cap="rnd">
              <a:noFill/>
              <a:round/>
            </a:ln>
            <a:effectLst/>
          </c:spPr>
          <c:marker>
            <c:symbol val="none"/>
          </c:marker>
          <c:cat>
            <c:strRef>
              <c:f>'3 Results'!$N$5:$N$33</c:f>
              <c:strCache>
                <c:ptCount val="29"/>
                <c:pt idx="0">
                  <c:v>1: AM Policy and Strategy (All)</c:v>
                </c:pt>
                <c:pt idx="1">
                  <c:v>2: Levels of Service and Performance Management (Pavements &amp; Surfacing)</c:v>
                </c:pt>
                <c:pt idx="2">
                  <c:v>2: Levels of Service and Performance Management (Bridges)</c:v>
                </c:pt>
                <c:pt idx="3">
                  <c:v>2: Levels of Service and Performance Management (Other Structures)</c:v>
                </c:pt>
                <c:pt idx="4">
                  <c:v>2: Levels of Service and Performance Management (Other Assets)</c:v>
                </c:pt>
                <c:pt idx="5">
                  <c:v>3: Demand Forecasting (All)</c:v>
                </c:pt>
                <c:pt idx="6">
                  <c:v>4: Asset Register Data (Pavements &amp; Surfacing)</c:v>
                </c:pt>
                <c:pt idx="7">
                  <c:v>4: Asset Register Data (Bridges)</c:v>
                </c:pt>
                <c:pt idx="8">
                  <c:v>4: Asset Register Data (Other Structures)</c:v>
                </c:pt>
                <c:pt idx="9">
                  <c:v>4: Asset Register Data (Other Assets)</c:v>
                </c:pt>
                <c:pt idx="10">
                  <c:v>5: Asset Condition Assessment (Pavements &amp; Surfacing)</c:v>
                </c:pt>
                <c:pt idx="11">
                  <c:v>5: Asset Condition Assessment (Bridges)</c:v>
                </c:pt>
                <c:pt idx="12">
                  <c:v>5: Asset Condition Assessment (Other Structures)</c:v>
                </c:pt>
                <c:pt idx="13">
                  <c:v>5: Asset Condition Assessment (Other Assets)</c:v>
                </c:pt>
                <c:pt idx="14">
                  <c:v>6: Risk Management (All)</c:v>
                </c:pt>
                <c:pt idx="15">
                  <c:v>7: Decision Making (Pavements &amp; Surfacing)</c:v>
                </c:pt>
                <c:pt idx="16">
                  <c:v>7: Decision Making (Bridges)</c:v>
                </c:pt>
                <c:pt idx="17">
                  <c:v>7: Decision Making (Other Structures)</c:v>
                </c:pt>
                <c:pt idx="18">
                  <c:v>7: Decision Making (Other Assets)</c:v>
                </c:pt>
                <c:pt idx="19">
                  <c:v>8: Operational Planning and Reporting (All)</c:v>
                </c:pt>
                <c:pt idx="20">
                  <c:v>9: Maintenance Planning (All)</c:v>
                </c:pt>
                <c:pt idx="21">
                  <c:v>10: Capital Investment Strategies  (All)</c:v>
                </c:pt>
                <c:pt idx="22">
                  <c:v>11: Financial and Funding Strategies (All)</c:v>
                </c:pt>
                <c:pt idx="23">
                  <c:v>12: Asset Management Teams (All)</c:v>
                </c:pt>
                <c:pt idx="24">
                  <c:v>13: AM Plans (All)</c:v>
                </c:pt>
                <c:pt idx="25">
                  <c:v>14: Asset Management Information Systems (All)</c:v>
                </c:pt>
                <c:pt idx="26">
                  <c:v>15: Service Delivery Models (All)</c:v>
                </c:pt>
                <c:pt idx="27">
                  <c:v>16: Quality Management (All)</c:v>
                </c:pt>
                <c:pt idx="28">
                  <c:v>17: Improvement Planning (All)</c:v>
                </c:pt>
              </c:strCache>
            </c:strRef>
          </c:cat>
          <c:val>
            <c:numRef>
              <c:f>'3 Results'!$Q$5:$Q$33</c:f>
              <c:numCache>
                <c:formatCode>General</c:formatCode>
                <c:ptCount val="2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numCache>
            </c:numRef>
          </c:val>
          <c:smooth val="0"/>
          <c:extLst>
            <c:ext xmlns:c16="http://schemas.microsoft.com/office/drawing/2014/chart" uri="{C3380CC4-5D6E-409C-BE32-E72D297353CC}">
              <c16:uniqueId val="{00000002-88ED-4950-916F-EF24BC016180}"/>
            </c:ext>
          </c:extLst>
        </c:ser>
        <c:ser>
          <c:idx val="3"/>
          <c:order val="3"/>
          <c:tx>
            <c:strRef>
              <c:f>'3 Results'!$R$4</c:f>
              <c:strCache>
                <c:ptCount val="1"/>
                <c:pt idx="0">
                  <c:v>Current Score</c:v>
                </c:pt>
              </c:strCache>
            </c:strRef>
          </c:tx>
          <c:spPr>
            <a:ln w="28575" cap="rnd">
              <a:solidFill>
                <a:schemeClr val="tx2"/>
              </a:solidFill>
              <a:round/>
            </a:ln>
            <a:effectLst/>
          </c:spPr>
          <c:marker>
            <c:symbol val="dot"/>
            <c:size val="5"/>
            <c:spPr>
              <a:solidFill>
                <a:schemeClr val="accent4"/>
              </a:solidFill>
              <a:ln w="9525">
                <a:solidFill>
                  <a:schemeClr val="accent4"/>
                </a:solidFill>
              </a:ln>
              <a:effectLst/>
            </c:spPr>
          </c:marker>
          <c:cat>
            <c:strRef>
              <c:f>'3 Results'!$N$5:$N$33</c:f>
              <c:strCache>
                <c:ptCount val="29"/>
                <c:pt idx="0">
                  <c:v>1: AM Policy and Strategy (All)</c:v>
                </c:pt>
                <c:pt idx="1">
                  <c:v>2: Levels of Service and Performance Management (Pavements &amp; Surfacing)</c:v>
                </c:pt>
                <c:pt idx="2">
                  <c:v>2: Levels of Service and Performance Management (Bridges)</c:v>
                </c:pt>
                <c:pt idx="3">
                  <c:v>2: Levels of Service and Performance Management (Other Structures)</c:v>
                </c:pt>
                <c:pt idx="4">
                  <c:v>2: Levels of Service and Performance Management (Other Assets)</c:v>
                </c:pt>
                <c:pt idx="5">
                  <c:v>3: Demand Forecasting (All)</c:v>
                </c:pt>
                <c:pt idx="6">
                  <c:v>4: Asset Register Data (Pavements &amp; Surfacing)</c:v>
                </c:pt>
                <c:pt idx="7">
                  <c:v>4: Asset Register Data (Bridges)</c:v>
                </c:pt>
                <c:pt idx="8">
                  <c:v>4: Asset Register Data (Other Structures)</c:v>
                </c:pt>
                <c:pt idx="9">
                  <c:v>4: Asset Register Data (Other Assets)</c:v>
                </c:pt>
                <c:pt idx="10">
                  <c:v>5: Asset Condition Assessment (Pavements &amp; Surfacing)</c:v>
                </c:pt>
                <c:pt idx="11">
                  <c:v>5: Asset Condition Assessment (Bridges)</c:v>
                </c:pt>
                <c:pt idx="12">
                  <c:v>5: Asset Condition Assessment (Other Structures)</c:v>
                </c:pt>
                <c:pt idx="13">
                  <c:v>5: Asset Condition Assessment (Other Assets)</c:v>
                </c:pt>
                <c:pt idx="14">
                  <c:v>6: Risk Management (All)</c:v>
                </c:pt>
                <c:pt idx="15">
                  <c:v>7: Decision Making (Pavements &amp; Surfacing)</c:v>
                </c:pt>
                <c:pt idx="16">
                  <c:v>7: Decision Making (Bridges)</c:v>
                </c:pt>
                <c:pt idx="17">
                  <c:v>7: Decision Making (Other Structures)</c:v>
                </c:pt>
                <c:pt idx="18">
                  <c:v>7: Decision Making (Other Assets)</c:v>
                </c:pt>
                <c:pt idx="19">
                  <c:v>8: Operational Planning and Reporting (All)</c:v>
                </c:pt>
                <c:pt idx="20">
                  <c:v>9: Maintenance Planning (All)</c:v>
                </c:pt>
                <c:pt idx="21">
                  <c:v>10: Capital Investment Strategies  (All)</c:v>
                </c:pt>
                <c:pt idx="22">
                  <c:v>11: Financial and Funding Strategies (All)</c:v>
                </c:pt>
                <c:pt idx="23">
                  <c:v>12: Asset Management Teams (All)</c:v>
                </c:pt>
                <c:pt idx="24">
                  <c:v>13: AM Plans (All)</c:v>
                </c:pt>
                <c:pt idx="25">
                  <c:v>14: Asset Management Information Systems (All)</c:v>
                </c:pt>
                <c:pt idx="26">
                  <c:v>15: Service Delivery Models (All)</c:v>
                </c:pt>
                <c:pt idx="27">
                  <c:v>16: Quality Management (All)</c:v>
                </c:pt>
                <c:pt idx="28">
                  <c:v>17: Improvement Planning (All)</c:v>
                </c:pt>
              </c:strCache>
            </c:strRef>
          </c:cat>
          <c:val>
            <c:numRef>
              <c:f>'3 Results'!$R$5:$R$33</c:f>
              <c:numCache>
                <c:formatCode>General</c:formatCode>
                <c:ptCount val="2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numCache>
            </c:numRef>
          </c:val>
          <c:smooth val="0"/>
          <c:extLst>
            <c:ext xmlns:c16="http://schemas.microsoft.com/office/drawing/2014/chart" uri="{C3380CC4-5D6E-409C-BE32-E72D297353CC}">
              <c16:uniqueId val="{00000003-88ED-4950-916F-EF24BC016180}"/>
            </c:ext>
          </c:extLst>
        </c:ser>
        <c:dLbls>
          <c:showLegendKey val="0"/>
          <c:showVal val="0"/>
          <c:showCatName val="0"/>
          <c:showSerName val="0"/>
          <c:showPercent val="0"/>
          <c:showBubbleSize val="0"/>
        </c:dLbls>
        <c:hiLowLines>
          <c:spPr>
            <a:ln w="60325" cap="flat" cmpd="sng" algn="ctr">
              <a:solidFill>
                <a:schemeClr val="accent1">
                  <a:lumMod val="60000"/>
                  <a:lumOff val="40000"/>
                </a:schemeClr>
              </a:solidFill>
              <a:round/>
            </a:ln>
            <a:effectLst/>
          </c:spPr>
        </c:hiLowLines>
        <c:axId val="532172616"/>
        <c:axId val="532174912"/>
      </c:stockChart>
      <c:catAx>
        <c:axId val="5321736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32173272"/>
        <c:crosses val="autoZero"/>
        <c:auto val="1"/>
        <c:lblAlgn val="ctr"/>
        <c:lblOffset val="100"/>
        <c:noMultiLvlLbl val="0"/>
      </c:catAx>
      <c:valAx>
        <c:axId val="532173272"/>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32173600"/>
        <c:crosses val="autoZero"/>
        <c:crossBetween val="between"/>
      </c:valAx>
      <c:valAx>
        <c:axId val="532174912"/>
        <c:scaling>
          <c:orientation val="minMax"/>
        </c:scaling>
        <c:delete val="0"/>
        <c:axPos val="r"/>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32172616"/>
        <c:crosses val="max"/>
        <c:crossBetween val="between"/>
      </c:valAx>
      <c:catAx>
        <c:axId val="532172616"/>
        <c:scaling>
          <c:orientation val="minMax"/>
        </c:scaling>
        <c:delete val="1"/>
        <c:axPos val="b"/>
        <c:numFmt formatCode="General" sourceLinked="1"/>
        <c:majorTickMark val="none"/>
        <c:minorTickMark val="none"/>
        <c:tickLblPos val="nextTo"/>
        <c:crossAx val="532174912"/>
        <c:crosses val="autoZero"/>
        <c:auto val="1"/>
        <c:lblAlgn val="ctr"/>
        <c:lblOffset val="100"/>
        <c:noMultiLvlLbl val="0"/>
      </c:cat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32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heets/_rels/sheet1.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7.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9.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11.xml"/></Relationships>
</file>

<file path=xl/chartsheets/_rels/sheet5.xml.rels><?xml version="1.0" encoding="UTF-8" standalone="yes"?>
<Relationships xmlns="http://schemas.openxmlformats.org/package/2006/relationships"><Relationship Id="rId1" Type="http://schemas.openxmlformats.org/officeDocument/2006/relationships/drawing" Target="../drawings/drawing13.xml"/></Relationships>
</file>

<file path=xl/chartsheets/_rels/sheet6.xml.rels><?xml version="1.0" encoding="UTF-8" standalone="yes"?>
<Relationships xmlns="http://schemas.openxmlformats.org/package/2006/relationships"><Relationship Id="rId1" Type="http://schemas.openxmlformats.org/officeDocument/2006/relationships/drawing" Target="../drawings/drawing15.xml"/></Relationships>
</file>

<file path=xl/chartsheets/_rels/sheet7.xml.rels><?xml version="1.0" encoding="UTF-8" standalone="yes"?>
<Relationships xmlns="http://schemas.openxmlformats.org/package/2006/relationships"><Relationship Id="rId1" Type="http://schemas.openxmlformats.org/officeDocument/2006/relationships/drawing" Target="../drawings/drawing17.xml"/></Relationships>
</file>

<file path=xl/chartsheets/_rels/sheet8.xml.rels><?xml version="1.0" encoding="UTF-8" standalone="yes"?>
<Relationships xmlns="http://schemas.openxmlformats.org/package/2006/relationships"><Relationship Id="rId1" Type="http://schemas.openxmlformats.org/officeDocument/2006/relationships/drawing" Target="../drawings/drawing19.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6B62EE3C-6EC8-47DD-A051-38C1A490EF42}">
  <sheetPr>
    <tabColor rgb="FF00B050"/>
  </sheetPr>
  <sheetViews>
    <sheetView zoomScale="93" workbookViewId="0" zoomToFit="1"/>
  </sheetViews>
  <sheetProtection algorithmName="SHA-512" hashValue="268WyKEHFtxZIfLOCM8Sbs44Gjx3rcMP93cpfcYzyZAUZZ4PNYXGi59GXXjdMTiq79HlY6wWWWBmsXTFvzqtXA==" saltValue="QTHSnrpcUyjpvHXahTZQ3A==" spinCount="100000" content="1" objects="1"/>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953CC927-13B7-48FD-91E6-F768611265D3}">
  <sheetPr>
    <tabColor rgb="FF00B050"/>
  </sheetPr>
  <sheetViews>
    <sheetView zoomScale="93" workbookViewId="0" zoomToFit="1"/>
  </sheetViews>
  <sheetProtection algorithmName="SHA-512" hashValue="4n34yNr0N3hRz/e6dmR38A6c0iFuK0E5xPjmI6d1vytGH4R/gApI0GwPFvtIgdrCHxBMSGypIHlHQ/sd+RL/fw==" saltValue="tBDeQSK3XIS8FEZxZv7SrA==" spinCount="100000" content="1" objects="1"/>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B5462AFD-020B-4388-9717-120522FF2638}">
  <sheetPr>
    <tabColor rgb="FF00B050"/>
  </sheetPr>
  <sheetViews>
    <sheetView zoomScale="93" workbookViewId="0" zoomToFit="1"/>
  </sheetViews>
  <sheetProtection algorithmName="SHA-512" hashValue="20ItQsSh7HL1tb58T5fYD4k0wVrOwsLEdzMLRNBVNCn/gE/nOEntwbPCkGomm5OaVHejLgOayiz5wNpSJU7Blg==" saltValue="Pi06XrPeNd5hgVFD/W4aIA==" spinCount="100000" content="1" objects="1"/>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FB5F5C8E-E4BF-487D-8F92-F50705A6F063}">
  <sheetPr>
    <tabColor rgb="FF00B050"/>
  </sheetPr>
  <sheetViews>
    <sheetView zoomScale="93" workbookViewId="0" zoomToFit="1"/>
  </sheetViews>
  <sheetProtection algorithmName="SHA-512" hashValue="zH9pVEtUh9WSZql1Y1xOdUek2OiMae275YCFjR4RFUc8+rdPT/z5TpwmEU/5mg9atbchE+pws7SnakwFnLLIPw==" saltValue="C5QUIdoaNq/K0ZzftATZ2w==" spinCount="100000" content="1" objects="1"/>
  <pageMargins left="0.7" right="0.7" top="0.75" bottom="0.75" header="0.3" footer="0.3"/>
  <drawing r:id="rId1"/>
</chartsheet>
</file>

<file path=xl/chartsheets/sheet5.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676AC4EF-E058-48B1-B76E-0F705BA4B701}">
  <sheetPr>
    <tabColor rgb="FF00B050"/>
  </sheetPr>
  <sheetViews>
    <sheetView zoomScale="93" workbookViewId="0" zoomToFit="1"/>
  </sheetViews>
  <sheetProtection algorithmName="SHA-512" hashValue="FDd15qNhfqhejQvTpSxswZqbjf5/Puj1ImLmHxqTaNWVdSo6IGOWxdIYPvqxArVGyvOdD/znC2UqkbtOOZl/cA==" saltValue="CQqp9ooCBATrqjNJQu1pJA==" spinCount="100000" content="1" objects="1"/>
  <pageMargins left="0.7" right="0.7" top="0.75" bottom="0.75" header="0.3" footer="0.3"/>
  <drawing r:id="rId1"/>
</chartsheet>
</file>

<file path=xl/chartsheets/sheet6.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40659BB4-4C2B-49D2-B1E4-D2AF71C141AF}">
  <sheetPr>
    <tabColor rgb="FF00B050"/>
  </sheetPr>
  <sheetViews>
    <sheetView zoomScale="93" workbookViewId="0" zoomToFit="1"/>
  </sheetViews>
  <sheetProtection algorithmName="SHA-512" hashValue="GgHEVnhbgVAoofCBdc421O8niJsK1wHSflR2qKzK/3t0t4ikPZC2K1tQyyn9ednMub/SQCigllBQ2MnfsJThrw==" saltValue="3rbzqAq4+aPNlSOpaf9JLA==" spinCount="100000" content="1" objects="1"/>
  <pageMargins left="0.7" right="0.7" top="0.75" bottom="0.75" header="0.3" footer="0.3"/>
  <drawing r:id="rId1"/>
</chartsheet>
</file>

<file path=xl/chartsheets/sheet7.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8FBE5542-B846-4945-814C-9D9BC17BEF52}">
  <sheetPr>
    <tabColor rgb="FF00B050"/>
  </sheetPr>
  <sheetViews>
    <sheetView zoomScale="93" workbookViewId="0" zoomToFit="1"/>
  </sheetViews>
  <sheetProtection algorithmName="SHA-512" hashValue="rEzpWYAfLMMmncHgXGhgj1VUY6tQk0v4OsZUAztpvKv3yAMfFKpBUPZodx0VS9mms/146hFxBsVAoOnBM/weHw==" saltValue="Zin8e710z84gJL+Iijl+jw==" spinCount="100000" content="1" objects="1"/>
  <pageMargins left="0.7" right="0.7" top="0.75" bottom="0.75" header="0.3" footer="0.3"/>
  <drawing r:id="rId1"/>
</chartsheet>
</file>

<file path=xl/chartsheets/sheet8.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9318E47E-78F5-4926-88AA-58468B357A21}">
  <sheetPr>
    <tabColor rgb="FF00B050"/>
  </sheetPr>
  <sheetViews>
    <sheetView zoomScale="93" workbookViewId="0" zoomToFit="1"/>
  </sheetViews>
  <sheetProtection algorithmName="SHA-512" hashValue="Gs/jA7suS4G704srTunGO+H4+a3bt7U4WDCAYDmxPI7mC731RjRF+/dt7Ms/x6z8iTE0RK7QAMYrTLmC3+zBIA==" saltValue="YKFCyeJnPTWl7YrHgXP0OQ==" spinCount="100000" content="1" objects="1"/>
  <pageMargins left="0.7" right="0.7" top="0.75" bottom="0.75" header="0.3" footer="0.3"/>
  <drawing r:id="rId1"/>
</chartsheet>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emf"/><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3.png"/></Relationships>
</file>

<file path=xl/drawings/_rels/drawing11.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2.xml.rels><?xml version="1.0" encoding="UTF-8" standalone="yes"?>
<Relationships xmlns="http://schemas.openxmlformats.org/package/2006/relationships"><Relationship Id="rId1" Type="http://schemas.openxmlformats.org/officeDocument/2006/relationships/image" Target="../media/image3.png"/></Relationships>
</file>

<file path=xl/drawings/_rels/drawing13.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4.xml.rels><?xml version="1.0" encoding="UTF-8" standalone="yes"?>
<Relationships xmlns="http://schemas.openxmlformats.org/package/2006/relationships"><Relationship Id="rId1" Type="http://schemas.openxmlformats.org/officeDocument/2006/relationships/image" Target="../media/image3.png"/></Relationships>
</file>

<file path=xl/drawings/_rels/drawing15.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6.xml.rels><?xml version="1.0" encoding="UTF-8" standalone="yes"?>
<Relationships xmlns="http://schemas.openxmlformats.org/package/2006/relationships"><Relationship Id="rId1" Type="http://schemas.openxmlformats.org/officeDocument/2006/relationships/image" Target="../media/image3.png"/></Relationships>
</file>

<file path=xl/drawings/_rels/drawing17.xml.rels><?xml version="1.0" encoding="UTF-8" standalone="yes"?>
<Relationships xmlns="http://schemas.openxmlformats.org/package/2006/relationships"><Relationship Id="rId1" Type="http://schemas.openxmlformats.org/officeDocument/2006/relationships/chart" Target="../charts/chart7.xml"/></Relationships>
</file>

<file path=xl/drawings/_rels/drawing18.xml.rels><?xml version="1.0" encoding="UTF-8" standalone="yes"?>
<Relationships xmlns="http://schemas.openxmlformats.org/package/2006/relationships"><Relationship Id="rId1" Type="http://schemas.openxmlformats.org/officeDocument/2006/relationships/image" Target="../media/image3.png"/></Relationships>
</file>

<file path=xl/drawings/_rels/drawing19.xml.rels><?xml version="1.0" encoding="UTF-8" standalone="yes"?>
<Relationships xmlns="http://schemas.openxmlformats.org/package/2006/relationships"><Relationship Id="rId1" Type="http://schemas.openxmlformats.org/officeDocument/2006/relationships/chart" Target="../charts/chart8.xml"/></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image" Target="../media/image3.png"/></Relationships>
</file>

<file path=xl/drawings/_rels/drawing7.xml.rels><?xml version="1.0" encoding="UTF-8" standalone="yes"?>
<Relationships xmlns="http://schemas.openxmlformats.org/package/2006/relationships"><Relationship Id="rId1" Type="http://schemas.openxmlformats.org/officeDocument/2006/relationships/chart" Target="../charts/chart2.xml"/></Relationships>
</file>

<file path=xl/drawings/_rels/drawing8.xml.rels><?xml version="1.0" encoding="UTF-8" standalone="yes"?>
<Relationships xmlns="http://schemas.openxmlformats.org/package/2006/relationships"><Relationship Id="rId1" Type="http://schemas.openxmlformats.org/officeDocument/2006/relationships/image" Target="../media/image3.png"/></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editAs="oneCell">
    <xdr:from>
      <xdr:col>1</xdr:col>
      <xdr:colOff>171450</xdr:colOff>
      <xdr:row>26</xdr:row>
      <xdr:rowOff>68580</xdr:rowOff>
    </xdr:from>
    <xdr:to>
      <xdr:col>2</xdr:col>
      <xdr:colOff>2918460</xdr:colOff>
      <xdr:row>44</xdr:row>
      <xdr:rowOff>111761</xdr:rowOff>
    </xdr:to>
    <xdr:pic>
      <xdr:nvPicPr>
        <xdr:cNvPr id="5" name="Picture 4">
          <a:extLst>
            <a:ext uri="{FF2B5EF4-FFF2-40B4-BE49-F238E27FC236}">
              <a16:creationId xmlns:a16="http://schemas.microsoft.com/office/drawing/2014/main" id="{66086B62-E9A9-4AE7-915C-76C652FC5CCB}"/>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71450" y="8402955"/>
          <a:ext cx="5581650" cy="3300730"/>
        </a:xfrm>
        <a:prstGeom prst="rect">
          <a:avLst/>
        </a:prstGeom>
        <a:noFill/>
      </xdr:spPr>
    </xdr:pic>
    <xdr:clientData/>
  </xdr:twoCellAnchor>
  <xdr:twoCellAnchor editAs="oneCell">
    <xdr:from>
      <xdr:col>1</xdr:col>
      <xdr:colOff>1905</xdr:colOff>
      <xdr:row>18</xdr:row>
      <xdr:rowOff>120016</xdr:rowOff>
    </xdr:from>
    <xdr:to>
      <xdr:col>3</xdr:col>
      <xdr:colOff>476250</xdr:colOff>
      <xdr:row>22</xdr:row>
      <xdr:rowOff>15468</xdr:rowOff>
    </xdr:to>
    <xdr:pic>
      <xdr:nvPicPr>
        <xdr:cNvPr id="6" name="Picture 5">
          <a:extLst>
            <a:ext uri="{FF2B5EF4-FFF2-40B4-BE49-F238E27FC236}">
              <a16:creationId xmlns:a16="http://schemas.microsoft.com/office/drawing/2014/main" id="{09021D91-1702-496B-8852-100263986C9E}"/>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905" y="6777991"/>
          <a:ext cx="6903720" cy="85176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45983</xdr:colOff>
      <xdr:row>0</xdr:row>
      <xdr:rowOff>0</xdr:rowOff>
    </xdr:from>
    <xdr:to>
      <xdr:col>1</xdr:col>
      <xdr:colOff>645546</xdr:colOff>
      <xdr:row>1</xdr:row>
      <xdr:rowOff>276291</xdr:rowOff>
    </xdr:to>
    <xdr:pic>
      <xdr:nvPicPr>
        <xdr:cNvPr id="4" name="Picture 3">
          <a:extLst>
            <a:ext uri="{FF2B5EF4-FFF2-40B4-BE49-F238E27FC236}">
              <a16:creationId xmlns:a16="http://schemas.microsoft.com/office/drawing/2014/main" id="{FD8CB4DD-93F4-469E-B069-8210BD72577E}"/>
            </a:ext>
          </a:extLst>
        </xdr:cNvPr>
        <xdr:cNvPicPr>
          <a:picLocks noChangeAspect="1"/>
        </xdr:cNvPicPr>
      </xdr:nvPicPr>
      <xdr:blipFill>
        <a:blip xmlns:r="http://schemas.openxmlformats.org/officeDocument/2006/relationships" r:embed="rId3"/>
        <a:stretch>
          <a:fillRect/>
        </a:stretch>
      </xdr:blipFill>
      <xdr:spPr>
        <a:xfrm>
          <a:off x="45983" y="0"/>
          <a:ext cx="599563" cy="598170"/>
        </a:xfrm>
        <a:prstGeom prst="rect">
          <a:avLst/>
        </a:prstGeom>
      </xdr:spPr>
    </xdr:pic>
    <xdr:clientData/>
  </xdr:twoCellAnchor>
</xdr:wsDr>
</file>

<file path=xl/drawings/drawing10.xml><?xml version="1.0" encoding="utf-8"?>
<c:userShapes xmlns:c="http://schemas.openxmlformats.org/drawingml/2006/chart">
  <cdr:relSizeAnchor xmlns:cdr="http://schemas.openxmlformats.org/drawingml/2006/chartDrawing">
    <cdr:from>
      <cdr:x>0.00469</cdr:x>
      <cdr:y>0.00647</cdr:y>
    </cdr:from>
    <cdr:to>
      <cdr:x>0.06215</cdr:x>
      <cdr:y>0.08291</cdr:y>
    </cdr:to>
    <cdr:pic>
      <cdr:nvPicPr>
        <cdr:cNvPr id="2" name="Picture 1">
          <a:extLst xmlns:a="http://schemas.openxmlformats.org/drawingml/2006/main">
            <a:ext uri="{FF2B5EF4-FFF2-40B4-BE49-F238E27FC236}">
              <a16:creationId xmlns:a16="http://schemas.microsoft.com/office/drawing/2014/main" id="{63AE1BFA-A91C-4AAB-A6D2-8FB37F717D20}"/>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50800" y="50800"/>
          <a:ext cx="622087" cy="599851"/>
        </a:xfrm>
        <a:prstGeom xmlns:a="http://schemas.openxmlformats.org/drawingml/2006/main" prst="rect">
          <a:avLst/>
        </a:prstGeom>
      </cdr:spPr>
    </cdr:pic>
  </cdr:relSizeAnchor>
</c:userShapes>
</file>

<file path=xl/drawings/drawing11.xml><?xml version="1.0" encoding="utf-8"?>
<xdr:wsDr xmlns:xdr="http://schemas.openxmlformats.org/drawingml/2006/spreadsheetDrawing" xmlns:a="http://schemas.openxmlformats.org/drawingml/2006/main">
  <xdr:absoluteAnchor>
    <xdr:pos x="0" y="0"/>
    <xdr:ext cx="10815484" cy="7845323"/>
    <xdr:graphicFrame macro="">
      <xdr:nvGraphicFramePr>
        <xdr:cNvPr id="2" name="Chart 1">
          <a:extLst>
            <a:ext uri="{FF2B5EF4-FFF2-40B4-BE49-F238E27FC236}">
              <a16:creationId xmlns:a16="http://schemas.microsoft.com/office/drawing/2014/main" id="{CAFE28B6-26B4-470E-8165-98D9E4A317BF}"/>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2.xml><?xml version="1.0" encoding="utf-8"?>
<c:userShapes xmlns:c="http://schemas.openxmlformats.org/drawingml/2006/chart">
  <cdr:relSizeAnchor xmlns:cdr="http://schemas.openxmlformats.org/drawingml/2006/chartDrawing">
    <cdr:from>
      <cdr:x>0.00469</cdr:x>
      <cdr:y>0.00647</cdr:y>
    </cdr:from>
    <cdr:to>
      <cdr:x>0.06215</cdr:x>
      <cdr:y>0.08291</cdr:y>
    </cdr:to>
    <cdr:pic>
      <cdr:nvPicPr>
        <cdr:cNvPr id="2" name="Picture 1">
          <a:extLst xmlns:a="http://schemas.openxmlformats.org/drawingml/2006/main">
            <a:ext uri="{FF2B5EF4-FFF2-40B4-BE49-F238E27FC236}">
              <a16:creationId xmlns:a16="http://schemas.microsoft.com/office/drawing/2014/main" id="{63AE1BFA-A91C-4AAB-A6D2-8FB37F717D20}"/>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50800" y="50800"/>
          <a:ext cx="622087" cy="599851"/>
        </a:xfrm>
        <a:prstGeom xmlns:a="http://schemas.openxmlformats.org/drawingml/2006/main" prst="rect">
          <a:avLst/>
        </a:prstGeom>
      </cdr:spPr>
    </cdr:pic>
  </cdr:relSizeAnchor>
</c:userShapes>
</file>

<file path=xl/drawings/drawing13.xml><?xml version="1.0" encoding="utf-8"?>
<xdr:wsDr xmlns:xdr="http://schemas.openxmlformats.org/drawingml/2006/spreadsheetDrawing" xmlns:a="http://schemas.openxmlformats.org/drawingml/2006/main">
  <xdr:absoluteAnchor>
    <xdr:pos x="0" y="0"/>
    <xdr:ext cx="10815484" cy="7845323"/>
    <xdr:graphicFrame macro="">
      <xdr:nvGraphicFramePr>
        <xdr:cNvPr id="2" name="Chart 1">
          <a:extLst>
            <a:ext uri="{FF2B5EF4-FFF2-40B4-BE49-F238E27FC236}">
              <a16:creationId xmlns:a16="http://schemas.microsoft.com/office/drawing/2014/main" id="{F3717A9A-A847-455F-9D86-4677B140C117}"/>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4.xml><?xml version="1.0" encoding="utf-8"?>
<c:userShapes xmlns:c="http://schemas.openxmlformats.org/drawingml/2006/chart">
  <cdr:relSizeAnchor xmlns:cdr="http://schemas.openxmlformats.org/drawingml/2006/chartDrawing">
    <cdr:from>
      <cdr:x>0.36857</cdr:x>
      <cdr:y>0.84255</cdr:y>
    </cdr:from>
    <cdr:to>
      <cdr:x>0.50677</cdr:x>
      <cdr:y>0.87221</cdr:y>
    </cdr:to>
    <cdr:sp macro="" textlink="">
      <cdr:nvSpPr>
        <cdr:cNvPr id="2" name="TextBox 1"/>
        <cdr:cNvSpPr txBox="1"/>
      </cdr:nvSpPr>
      <cdr:spPr>
        <a:xfrm xmlns:a="http://schemas.openxmlformats.org/drawingml/2006/main">
          <a:off x="2133600" y="5676900"/>
          <a:ext cx="638175" cy="20002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NZ"/>
        </a:p>
      </cdr:txBody>
    </cdr:sp>
  </cdr:relSizeAnchor>
  <cdr:relSizeAnchor xmlns:cdr="http://schemas.openxmlformats.org/drawingml/2006/chartDrawing">
    <cdr:from>
      <cdr:x>0.00469</cdr:x>
      <cdr:y>0.00647</cdr:y>
    </cdr:from>
    <cdr:to>
      <cdr:x>0.06215</cdr:x>
      <cdr:y>0.08291</cdr:y>
    </cdr:to>
    <cdr:pic>
      <cdr:nvPicPr>
        <cdr:cNvPr id="3" name="Picture 2">
          <a:extLst xmlns:a="http://schemas.openxmlformats.org/drawingml/2006/main">
            <a:ext uri="{FF2B5EF4-FFF2-40B4-BE49-F238E27FC236}">
              <a16:creationId xmlns:a16="http://schemas.microsoft.com/office/drawing/2014/main" id="{63AE1BFA-A91C-4AAB-A6D2-8FB37F717D20}"/>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50800" y="50800"/>
          <a:ext cx="622087" cy="599851"/>
        </a:xfrm>
        <a:prstGeom xmlns:a="http://schemas.openxmlformats.org/drawingml/2006/main" prst="rect">
          <a:avLst/>
        </a:prstGeom>
      </cdr:spPr>
    </cdr:pic>
  </cdr:relSizeAnchor>
</c:userShapes>
</file>

<file path=xl/drawings/drawing15.xml><?xml version="1.0" encoding="utf-8"?>
<xdr:wsDr xmlns:xdr="http://schemas.openxmlformats.org/drawingml/2006/spreadsheetDrawing" xmlns:a="http://schemas.openxmlformats.org/drawingml/2006/main">
  <xdr:absoluteAnchor>
    <xdr:pos x="0" y="0"/>
    <xdr:ext cx="10815484" cy="7845323"/>
    <xdr:graphicFrame macro="">
      <xdr:nvGraphicFramePr>
        <xdr:cNvPr id="2" name="Chart 1">
          <a:extLst>
            <a:ext uri="{FF2B5EF4-FFF2-40B4-BE49-F238E27FC236}">
              <a16:creationId xmlns:a16="http://schemas.microsoft.com/office/drawing/2014/main" id="{2F06F065-822A-4E68-B632-566D578FBA91}"/>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6.xml><?xml version="1.0" encoding="utf-8"?>
<c:userShapes xmlns:c="http://schemas.openxmlformats.org/drawingml/2006/chart">
  <cdr:relSizeAnchor xmlns:cdr="http://schemas.openxmlformats.org/drawingml/2006/chartDrawing">
    <cdr:from>
      <cdr:x>0.00469</cdr:x>
      <cdr:y>0.00647</cdr:y>
    </cdr:from>
    <cdr:to>
      <cdr:x>0.06215</cdr:x>
      <cdr:y>0.08291</cdr:y>
    </cdr:to>
    <cdr:pic>
      <cdr:nvPicPr>
        <cdr:cNvPr id="2" name="Picture 1">
          <a:extLst xmlns:a="http://schemas.openxmlformats.org/drawingml/2006/main">
            <a:ext uri="{FF2B5EF4-FFF2-40B4-BE49-F238E27FC236}">
              <a16:creationId xmlns:a16="http://schemas.microsoft.com/office/drawing/2014/main" id="{63AE1BFA-A91C-4AAB-A6D2-8FB37F717D20}"/>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50800" y="50800"/>
          <a:ext cx="622087" cy="599851"/>
        </a:xfrm>
        <a:prstGeom xmlns:a="http://schemas.openxmlformats.org/drawingml/2006/main" prst="rect">
          <a:avLst/>
        </a:prstGeom>
      </cdr:spPr>
    </cdr:pic>
  </cdr:relSizeAnchor>
</c:userShapes>
</file>

<file path=xl/drawings/drawing17.xml><?xml version="1.0" encoding="utf-8"?>
<xdr:wsDr xmlns:xdr="http://schemas.openxmlformats.org/drawingml/2006/spreadsheetDrawing" xmlns:a="http://schemas.openxmlformats.org/drawingml/2006/main">
  <xdr:absoluteAnchor>
    <xdr:pos x="0" y="0"/>
    <xdr:ext cx="10815484" cy="7845323"/>
    <xdr:graphicFrame macro="">
      <xdr:nvGraphicFramePr>
        <xdr:cNvPr id="2" name="Chart 1">
          <a:extLst>
            <a:ext uri="{FF2B5EF4-FFF2-40B4-BE49-F238E27FC236}">
              <a16:creationId xmlns:a16="http://schemas.microsoft.com/office/drawing/2014/main" id="{4D26658E-AB75-46E0-BA90-62DD8D24E384}"/>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8.xml><?xml version="1.0" encoding="utf-8"?>
<c:userShapes xmlns:c="http://schemas.openxmlformats.org/drawingml/2006/chart">
  <cdr:relSizeAnchor xmlns:cdr="http://schemas.openxmlformats.org/drawingml/2006/chartDrawing">
    <cdr:from>
      <cdr:x>0.00469</cdr:x>
      <cdr:y>0.00647</cdr:y>
    </cdr:from>
    <cdr:to>
      <cdr:x>0.06215</cdr:x>
      <cdr:y>0.08291</cdr:y>
    </cdr:to>
    <cdr:pic>
      <cdr:nvPicPr>
        <cdr:cNvPr id="2" name="Picture 1">
          <a:extLst xmlns:a="http://schemas.openxmlformats.org/drawingml/2006/main">
            <a:ext uri="{FF2B5EF4-FFF2-40B4-BE49-F238E27FC236}">
              <a16:creationId xmlns:a16="http://schemas.microsoft.com/office/drawing/2014/main" id="{63AE1BFA-A91C-4AAB-A6D2-8FB37F717D20}"/>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50800" y="50800"/>
          <a:ext cx="622087" cy="599851"/>
        </a:xfrm>
        <a:prstGeom xmlns:a="http://schemas.openxmlformats.org/drawingml/2006/main" prst="rect">
          <a:avLst/>
        </a:prstGeom>
      </cdr:spPr>
    </cdr:pic>
  </cdr:relSizeAnchor>
</c:userShapes>
</file>

<file path=xl/drawings/drawing19.xml><?xml version="1.0" encoding="utf-8"?>
<xdr:wsDr xmlns:xdr="http://schemas.openxmlformats.org/drawingml/2006/spreadsheetDrawing" xmlns:a="http://schemas.openxmlformats.org/drawingml/2006/main">
  <xdr:absoluteAnchor>
    <xdr:pos x="0" y="0"/>
    <xdr:ext cx="10815484" cy="7845323"/>
    <xdr:graphicFrame macro="">
      <xdr:nvGraphicFramePr>
        <xdr:cNvPr id="2" name="Chart 1">
          <a:extLst>
            <a:ext uri="{FF2B5EF4-FFF2-40B4-BE49-F238E27FC236}">
              <a16:creationId xmlns:a16="http://schemas.microsoft.com/office/drawing/2014/main" id="{F64FF1D8-CEB1-46F4-B82D-16EDD24B4F1B}"/>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xdr:wsDr xmlns:xdr="http://schemas.openxmlformats.org/drawingml/2006/spreadsheetDrawing" xmlns:a="http://schemas.openxmlformats.org/drawingml/2006/main">
  <xdr:twoCellAnchor editAs="oneCell">
    <xdr:from>
      <xdr:col>0</xdr:col>
      <xdr:colOff>28575</xdr:colOff>
      <xdr:row>1</xdr:row>
      <xdr:rowOff>28575</xdr:rowOff>
    </xdr:from>
    <xdr:to>
      <xdr:col>0</xdr:col>
      <xdr:colOff>631948</xdr:colOff>
      <xdr:row>2</xdr:row>
      <xdr:rowOff>0</xdr:rowOff>
    </xdr:to>
    <xdr:pic>
      <xdr:nvPicPr>
        <xdr:cNvPr id="2" name="Picture 1">
          <a:extLst>
            <a:ext uri="{FF2B5EF4-FFF2-40B4-BE49-F238E27FC236}">
              <a16:creationId xmlns:a16="http://schemas.microsoft.com/office/drawing/2014/main" id="{C61CE56B-0113-4EE3-8A62-C502F20C41F3}"/>
            </a:ext>
          </a:extLst>
        </xdr:cNvPr>
        <xdr:cNvPicPr>
          <a:picLocks noChangeAspect="1"/>
        </xdr:cNvPicPr>
      </xdr:nvPicPr>
      <xdr:blipFill>
        <a:blip xmlns:r="http://schemas.openxmlformats.org/officeDocument/2006/relationships" r:embed="rId1"/>
        <a:stretch>
          <a:fillRect/>
        </a:stretch>
      </xdr:blipFill>
      <xdr:spPr>
        <a:xfrm>
          <a:off x="28575" y="209550"/>
          <a:ext cx="599563" cy="59245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42134</xdr:colOff>
      <xdr:row>0</xdr:row>
      <xdr:rowOff>0</xdr:rowOff>
    </xdr:from>
    <xdr:to>
      <xdr:col>1</xdr:col>
      <xdr:colOff>363567</xdr:colOff>
      <xdr:row>1</xdr:row>
      <xdr:rowOff>17145</xdr:rowOff>
    </xdr:to>
    <xdr:pic>
      <xdr:nvPicPr>
        <xdr:cNvPr id="2" name="Picture 1">
          <a:extLst>
            <a:ext uri="{FF2B5EF4-FFF2-40B4-BE49-F238E27FC236}">
              <a16:creationId xmlns:a16="http://schemas.microsoft.com/office/drawing/2014/main" id="{63AE1BFA-A91C-4AAB-A6D2-8FB37F717D20}"/>
            </a:ext>
          </a:extLst>
        </xdr:cNvPr>
        <xdr:cNvPicPr>
          <a:picLocks noChangeAspect="1"/>
        </xdr:cNvPicPr>
      </xdr:nvPicPr>
      <xdr:blipFill>
        <a:blip xmlns:r="http://schemas.openxmlformats.org/officeDocument/2006/relationships" r:embed="rId1"/>
        <a:stretch>
          <a:fillRect/>
        </a:stretch>
      </xdr:blipFill>
      <xdr:spPr>
        <a:xfrm>
          <a:off x="42134" y="0"/>
          <a:ext cx="614467" cy="596041"/>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28575</xdr:colOff>
      <xdr:row>0</xdr:row>
      <xdr:rowOff>0</xdr:rowOff>
    </xdr:from>
    <xdr:to>
      <xdr:col>0</xdr:col>
      <xdr:colOff>667807</xdr:colOff>
      <xdr:row>3</xdr:row>
      <xdr:rowOff>56926</xdr:rowOff>
    </xdr:to>
    <xdr:pic>
      <xdr:nvPicPr>
        <xdr:cNvPr id="9" name="Picture 8">
          <a:extLst>
            <a:ext uri="{FF2B5EF4-FFF2-40B4-BE49-F238E27FC236}">
              <a16:creationId xmlns:a16="http://schemas.microsoft.com/office/drawing/2014/main" id="{0DA27D14-6C4D-49F8-9D78-535060DE5F03}"/>
            </a:ext>
          </a:extLst>
        </xdr:cNvPr>
        <xdr:cNvPicPr>
          <a:picLocks noChangeAspect="1"/>
        </xdr:cNvPicPr>
      </xdr:nvPicPr>
      <xdr:blipFill>
        <a:blip xmlns:r="http://schemas.openxmlformats.org/officeDocument/2006/relationships" r:embed="rId1"/>
        <a:stretch>
          <a:fillRect/>
        </a:stretch>
      </xdr:blipFill>
      <xdr:spPr>
        <a:xfrm>
          <a:off x="28575" y="0"/>
          <a:ext cx="625897" cy="603661"/>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absoluteAnchor>
    <xdr:pos x="0" y="0"/>
    <xdr:ext cx="10815484" cy="7845323"/>
    <xdr:graphicFrame macro="">
      <xdr:nvGraphicFramePr>
        <xdr:cNvPr id="2" name="Chart 1">
          <a:extLst>
            <a:ext uri="{FF2B5EF4-FFF2-40B4-BE49-F238E27FC236}">
              <a16:creationId xmlns:a16="http://schemas.microsoft.com/office/drawing/2014/main" id="{AD774634-116F-483C-AFC2-227C5509A75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c:userShapes xmlns:c="http://schemas.openxmlformats.org/drawingml/2006/chart">
  <cdr:relSizeAnchor xmlns:cdr="http://schemas.openxmlformats.org/drawingml/2006/chartDrawing">
    <cdr:from>
      <cdr:x>0.00469</cdr:x>
      <cdr:y>0.00647</cdr:y>
    </cdr:from>
    <cdr:to>
      <cdr:x>0.06215</cdr:x>
      <cdr:y>0.08291</cdr:y>
    </cdr:to>
    <cdr:pic>
      <cdr:nvPicPr>
        <cdr:cNvPr id="2" name="Picture 1">
          <a:extLst xmlns:a="http://schemas.openxmlformats.org/drawingml/2006/main">
            <a:ext uri="{FF2B5EF4-FFF2-40B4-BE49-F238E27FC236}">
              <a16:creationId xmlns:a16="http://schemas.microsoft.com/office/drawing/2014/main" id="{63AE1BFA-A91C-4AAB-A6D2-8FB37F717D20}"/>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50800" y="50800"/>
          <a:ext cx="622087" cy="599851"/>
        </a:xfrm>
        <a:prstGeom xmlns:a="http://schemas.openxmlformats.org/drawingml/2006/main" prst="rect">
          <a:avLst/>
        </a:prstGeom>
      </cdr:spPr>
    </cdr:pic>
  </cdr:relSizeAnchor>
</c:userShapes>
</file>

<file path=xl/drawings/drawing7.xml><?xml version="1.0" encoding="utf-8"?>
<xdr:wsDr xmlns:xdr="http://schemas.openxmlformats.org/drawingml/2006/spreadsheetDrawing" xmlns:a="http://schemas.openxmlformats.org/drawingml/2006/main">
  <xdr:absoluteAnchor>
    <xdr:pos x="0" y="0"/>
    <xdr:ext cx="10815484" cy="7845323"/>
    <xdr:graphicFrame macro="">
      <xdr:nvGraphicFramePr>
        <xdr:cNvPr id="2" name="Chart 1">
          <a:extLst>
            <a:ext uri="{FF2B5EF4-FFF2-40B4-BE49-F238E27FC236}">
              <a16:creationId xmlns:a16="http://schemas.microsoft.com/office/drawing/2014/main" id="{E25688E4-1788-4F65-89C2-C6FDD2CB0B48}"/>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8.xml><?xml version="1.0" encoding="utf-8"?>
<c:userShapes xmlns:c="http://schemas.openxmlformats.org/drawingml/2006/chart">
  <cdr:relSizeAnchor xmlns:cdr="http://schemas.openxmlformats.org/drawingml/2006/chartDrawing">
    <cdr:from>
      <cdr:x>0.00469</cdr:x>
      <cdr:y>0.00647</cdr:y>
    </cdr:from>
    <cdr:to>
      <cdr:x>0.06215</cdr:x>
      <cdr:y>0.08291</cdr:y>
    </cdr:to>
    <cdr:pic>
      <cdr:nvPicPr>
        <cdr:cNvPr id="2" name="Picture 1">
          <a:extLst xmlns:a="http://schemas.openxmlformats.org/drawingml/2006/main">
            <a:ext uri="{FF2B5EF4-FFF2-40B4-BE49-F238E27FC236}">
              <a16:creationId xmlns:a16="http://schemas.microsoft.com/office/drawing/2014/main" id="{63AE1BFA-A91C-4AAB-A6D2-8FB37F717D20}"/>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50800" y="50800"/>
          <a:ext cx="622087" cy="599851"/>
        </a:xfrm>
        <a:prstGeom xmlns:a="http://schemas.openxmlformats.org/drawingml/2006/main" prst="rect">
          <a:avLst/>
        </a:prstGeom>
      </cdr:spPr>
    </cdr:pic>
  </cdr:relSizeAnchor>
</c:userShapes>
</file>

<file path=xl/drawings/drawing9.xml><?xml version="1.0" encoding="utf-8"?>
<xdr:wsDr xmlns:xdr="http://schemas.openxmlformats.org/drawingml/2006/spreadsheetDrawing" xmlns:a="http://schemas.openxmlformats.org/drawingml/2006/main">
  <xdr:absoluteAnchor>
    <xdr:pos x="0" y="0"/>
    <xdr:ext cx="10815484" cy="7845323"/>
    <xdr:graphicFrame macro="">
      <xdr:nvGraphicFramePr>
        <xdr:cNvPr id="2" name="Chart 1">
          <a:extLst>
            <a:ext uri="{FF2B5EF4-FFF2-40B4-BE49-F238E27FC236}">
              <a16:creationId xmlns:a16="http://schemas.microsoft.com/office/drawing/2014/main" id="{BA311E56-B6C0-476A-9797-14962F35CEF6}"/>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pageSetUpPr fitToPage="1"/>
  </sheetPr>
  <dimension ref="B1:C26"/>
  <sheetViews>
    <sheetView tabSelected="1" zoomScale="130" zoomScaleNormal="130" workbookViewId="0">
      <selection activeCell="B5" sqref="B5:C5"/>
    </sheetView>
  </sheetViews>
  <sheetFormatPr defaultColWidth="105" defaultRowHeight="14.4" x14ac:dyDescent="0.3"/>
  <cols>
    <col min="1" max="1" width="8.44140625" style="39" customWidth="1"/>
    <col min="2" max="2" width="41.44140625" style="39" customWidth="1"/>
    <col min="3" max="3" width="52.44140625" style="39" customWidth="1"/>
    <col min="4" max="4" width="32.109375" style="39" customWidth="1"/>
    <col min="5" max="5" width="48.88671875" style="39" customWidth="1"/>
    <col min="6" max="6" width="46.5546875" style="39" customWidth="1"/>
    <col min="7" max="7" width="19" style="39" customWidth="1"/>
    <col min="8" max="16384" width="105" style="39"/>
  </cols>
  <sheetData>
    <row r="1" spans="2:3" ht="25.8" x14ac:dyDescent="0.3">
      <c r="B1" s="119" t="s">
        <v>46</v>
      </c>
      <c r="C1" s="119"/>
    </row>
    <row r="2" spans="2:3" ht="22.2" customHeight="1" x14ac:dyDescent="0.3">
      <c r="B2" s="40"/>
    </row>
    <row r="3" spans="2:3" x14ac:dyDescent="0.3">
      <c r="B3" s="41" t="s">
        <v>5</v>
      </c>
    </row>
    <row r="4" spans="2:3" ht="42.75" customHeight="1" x14ac:dyDescent="0.3">
      <c r="B4" s="120" t="s">
        <v>45</v>
      </c>
      <c r="C4" s="121"/>
    </row>
    <row r="5" spans="2:3" ht="50.25" customHeight="1" x14ac:dyDescent="0.3">
      <c r="B5" s="118"/>
      <c r="C5" s="118"/>
    </row>
    <row r="6" spans="2:3" ht="50.25" customHeight="1" x14ac:dyDescent="0.3">
      <c r="B6" s="118"/>
      <c r="C6" s="118"/>
    </row>
    <row r="7" spans="2:3" x14ac:dyDescent="0.3">
      <c r="B7" s="42"/>
      <c r="C7" s="42"/>
    </row>
    <row r="8" spans="2:3" x14ac:dyDescent="0.3">
      <c r="B8" s="41" t="s">
        <v>9</v>
      </c>
    </row>
    <row r="9" spans="2:3" x14ac:dyDescent="0.3">
      <c r="B9" s="76" t="s">
        <v>78</v>
      </c>
    </row>
    <row r="10" spans="2:3" ht="28.8" x14ac:dyDescent="0.3">
      <c r="B10" s="76" t="s">
        <v>79</v>
      </c>
    </row>
    <row r="11" spans="2:3" x14ac:dyDescent="0.3">
      <c r="B11" s="121"/>
      <c r="C11" s="121"/>
    </row>
    <row r="12" spans="2:3" ht="57" customHeight="1" x14ac:dyDescent="0.3">
      <c r="B12" s="120" t="s">
        <v>80</v>
      </c>
      <c r="C12" s="120"/>
    </row>
    <row r="13" spans="2:3" ht="40.799999999999997" customHeight="1" x14ac:dyDescent="0.3">
      <c r="B13" s="120" t="s">
        <v>81</v>
      </c>
      <c r="C13" s="120"/>
    </row>
    <row r="14" spans="2:3" x14ac:dyDescent="0.3">
      <c r="B14" s="121" t="s">
        <v>82</v>
      </c>
      <c r="C14" s="121"/>
    </row>
    <row r="15" spans="2:3" s="43" customFormat="1" x14ac:dyDescent="0.3">
      <c r="B15" s="121"/>
      <c r="C15" s="121"/>
    </row>
    <row r="16" spans="2:3" x14ac:dyDescent="0.3">
      <c r="B16" s="44"/>
    </row>
    <row r="17" spans="2:3" x14ac:dyDescent="0.3">
      <c r="B17" s="75" t="s">
        <v>83</v>
      </c>
    </row>
    <row r="18" spans="2:3" ht="85.8" customHeight="1" x14ac:dyDescent="0.3">
      <c r="B18" s="120" t="s">
        <v>84</v>
      </c>
      <c r="C18" s="120"/>
    </row>
    <row r="19" spans="2:3" ht="11.25" customHeight="1" x14ac:dyDescent="0.3">
      <c r="B19" s="39" t="s">
        <v>85</v>
      </c>
    </row>
    <row r="20" spans="2:3" ht="23.25" customHeight="1" x14ac:dyDescent="0.3">
      <c r="B20" s="45"/>
    </row>
    <row r="21" spans="2:3" ht="27.75" customHeight="1" x14ac:dyDescent="0.3">
      <c r="B21" s="45"/>
    </row>
    <row r="23" spans="2:3" x14ac:dyDescent="0.3">
      <c r="B23" s="39" t="s">
        <v>70</v>
      </c>
    </row>
    <row r="25" spans="2:3" x14ac:dyDescent="0.3">
      <c r="B25" s="46" t="s">
        <v>6</v>
      </c>
    </row>
    <row r="26" spans="2:3" x14ac:dyDescent="0.3">
      <c r="B26" s="39" t="s">
        <v>86</v>
      </c>
    </row>
  </sheetData>
  <mergeCells count="10">
    <mergeCell ref="B18:C18"/>
    <mergeCell ref="B12:C12"/>
    <mergeCell ref="B13:C13"/>
    <mergeCell ref="B15:C15"/>
    <mergeCell ref="B14:C14"/>
    <mergeCell ref="B6:C6"/>
    <mergeCell ref="B1:C1"/>
    <mergeCell ref="B4:C4"/>
    <mergeCell ref="B11:C11"/>
    <mergeCell ref="B5:C5"/>
  </mergeCells>
  <phoneticPr fontId="16" type="noConversion"/>
  <pageMargins left="0.7" right="0.7" top="0.75" bottom="0.75" header="0.3" footer="0.3"/>
  <pageSetup paperSize="8" orientation="portrait"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5"/>
    <pageSetUpPr fitToPage="1"/>
  </sheetPr>
  <dimension ref="A1:D70"/>
  <sheetViews>
    <sheetView zoomScale="130" zoomScaleNormal="130" workbookViewId="0"/>
  </sheetViews>
  <sheetFormatPr defaultColWidth="9.109375" defaultRowHeight="14.4" x14ac:dyDescent="0.3"/>
  <cols>
    <col min="1" max="1" width="41.109375" style="4" customWidth="1"/>
    <col min="2" max="2" width="45.6640625" style="4" customWidth="1"/>
    <col min="3" max="3" width="38.5546875" style="4" bestFit="1" customWidth="1"/>
    <col min="4" max="4" width="16.6640625" style="4" customWidth="1"/>
    <col min="5" max="16384" width="9.109375" style="4"/>
  </cols>
  <sheetData>
    <row r="1" spans="1:2" x14ac:dyDescent="0.3">
      <c r="A1" s="49" t="s">
        <v>49</v>
      </c>
      <c r="B1" s="49" t="s">
        <v>204</v>
      </c>
    </row>
    <row r="2" spans="1:2" ht="49.2" customHeight="1" x14ac:dyDescent="0.3"/>
    <row r="3" spans="1:2" ht="22.8" x14ac:dyDescent="0.4">
      <c r="A3" s="48" t="s">
        <v>28</v>
      </c>
    </row>
    <row r="4" spans="1:2" s="39" customFormat="1" x14ac:dyDescent="0.3">
      <c r="B4" s="27"/>
    </row>
    <row r="5" spans="1:2" x14ac:dyDescent="0.3">
      <c r="A5" t="s">
        <v>47</v>
      </c>
      <c r="B5" s="99"/>
    </row>
    <row r="6" spans="1:2" x14ac:dyDescent="0.3">
      <c r="A6" s="4" t="s">
        <v>27</v>
      </c>
      <c r="B6" s="99"/>
    </row>
    <row r="7" spans="1:2" s="39" customFormat="1" x14ac:dyDescent="0.3">
      <c r="A7" s="47" t="s">
        <v>48</v>
      </c>
      <c r="B7" s="99"/>
    </row>
    <row r="8" spans="1:2" x14ac:dyDescent="0.3">
      <c r="A8" s="4" t="s">
        <v>26</v>
      </c>
      <c r="B8" s="100"/>
    </row>
    <row r="10" spans="1:2" s="39" customFormat="1" x14ac:dyDescent="0.3">
      <c r="A10" s="4" t="s">
        <v>102</v>
      </c>
      <c r="B10" s="99"/>
    </row>
    <row r="11" spans="1:2" s="39" customFormat="1" x14ac:dyDescent="0.3">
      <c r="A11" s="39" t="s">
        <v>103</v>
      </c>
      <c r="B11" s="99"/>
    </row>
    <row r="12" spans="1:2" s="39" customFormat="1" x14ac:dyDescent="0.3">
      <c r="A12" t="s">
        <v>104</v>
      </c>
      <c r="B12" s="99"/>
    </row>
    <row r="13" spans="1:2" s="39" customFormat="1" x14ac:dyDescent="0.3">
      <c r="A13" s="4"/>
      <c r="B13" s="27"/>
    </row>
    <row r="14" spans="1:2" s="39" customFormat="1" x14ac:dyDescent="0.3">
      <c r="A14" s="80" t="s">
        <v>105</v>
      </c>
      <c r="B14" s="27"/>
    </row>
    <row r="15" spans="1:2" s="39" customFormat="1" x14ac:dyDescent="0.3">
      <c r="A15" s="81" t="s">
        <v>106</v>
      </c>
      <c r="B15" s="101"/>
    </row>
    <row r="16" spans="1:2" s="39" customFormat="1" x14ac:dyDescent="0.3">
      <c r="A16" s="81" t="s">
        <v>107</v>
      </c>
      <c r="B16" s="101"/>
    </row>
    <row r="17" spans="1:4" s="39" customFormat="1" x14ac:dyDescent="0.3">
      <c r="A17" s="81" t="s">
        <v>108</v>
      </c>
      <c r="B17" s="82">
        <f>+B15+B16</f>
        <v>0</v>
      </c>
    </row>
    <row r="18" spans="1:4" s="39" customFormat="1" x14ac:dyDescent="0.3">
      <c r="A18" s="80"/>
      <c r="B18" s="27"/>
    </row>
    <row r="19" spans="1:4" s="39" customFormat="1" ht="79.8" customHeight="1" x14ac:dyDescent="0.3">
      <c r="A19" s="83" t="s">
        <v>110</v>
      </c>
      <c r="B19" s="122"/>
      <c r="C19" s="122"/>
    </row>
    <row r="20" spans="1:4" s="39" customFormat="1" ht="72" customHeight="1" x14ac:dyDescent="0.3">
      <c r="A20" s="83" t="s">
        <v>111</v>
      </c>
      <c r="B20" s="123"/>
      <c r="C20" s="124"/>
    </row>
    <row r="21" spans="1:4" s="39" customFormat="1" x14ac:dyDescent="0.3"/>
    <row r="22" spans="1:4" s="39" customFormat="1" x14ac:dyDescent="0.3">
      <c r="A22" s="79" t="s">
        <v>109</v>
      </c>
    </row>
    <row r="23" spans="1:4" s="39" customFormat="1" x14ac:dyDescent="0.3">
      <c r="A23" s="39">
        <v>1</v>
      </c>
      <c r="B23" s="99"/>
    </row>
    <row r="24" spans="1:4" s="39" customFormat="1" x14ac:dyDescent="0.3">
      <c r="A24" s="39">
        <v>2</v>
      </c>
      <c r="B24" s="99"/>
    </row>
    <row r="25" spans="1:4" s="39" customFormat="1" x14ac:dyDescent="0.3">
      <c r="A25" s="39">
        <v>3</v>
      </c>
      <c r="B25" s="99"/>
    </row>
    <row r="26" spans="1:4" s="39" customFormat="1" x14ac:dyDescent="0.3">
      <c r="A26" s="39">
        <v>4</v>
      </c>
      <c r="B26" s="99"/>
    </row>
    <row r="27" spans="1:4" s="39" customFormat="1" x14ac:dyDescent="0.3">
      <c r="A27" s="39">
        <v>5</v>
      </c>
      <c r="B27" s="99"/>
    </row>
    <row r="28" spans="1:4" s="39" customFormat="1" x14ac:dyDescent="0.3"/>
    <row r="29" spans="1:4" s="39" customFormat="1" x14ac:dyDescent="0.3">
      <c r="A29" s="1" t="s">
        <v>87</v>
      </c>
    </row>
    <row r="30" spans="1:4" s="39" customFormat="1" x14ac:dyDescent="0.3">
      <c r="A30" s="4" t="s">
        <v>52</v>
      </c>
    </row>
    <row r="31" spans="1:4" s="39" customFormat="1" x14ac:dyDescent="0.3">
      <c r="A31" s="4" t="s">
        <v>53</v>
      </c>
    </row>
    <row r="32" spans="1:4" ht="29.4" thickBot="1" x14ac:dyDescent="0.35">
      <c r="A32" s="77" t="s">
        <v>7</v>
      </c>
      <c r="B32" s="77" t="s">
        <v>8</v>
      </c>
      <c r="C32" s="77" t="s">
        <v>50</v>
      </c>
      <c r="D32" s="78" t="s">
        <v>71</v>
      </c>
    </row>
    <row r="33" spans="1:4" ht="15" thickTop="1" x14ac:dyDescent="0.3">
      <c r="A33" s="102"/>
      <c r="B33" s="102"/>
      <c r="C33" s="102"/>
      <c r="D33" s="102"/>
    </row>
    <row r="34" spans="1:4" x14ac:dyDescent="0.3">
      <c r="A34" s="99"/>
      <c r="B34" s="99"/>
      <c r="C34" s="99"/>
      <c r="D34" s="102"/>
    </row>
    <row r="35" spans="1:4" x14ac:dyDescent="0.3">
      <c r="A35" s="99"/>
      <c r="B35" s="99"/>
      <c r="C35" s="99"/>
      <c r="D35" s="102"/>
    </row>
    <row r="36" spans="1:4" x14ac:dyDescent="0.3">
      <c r="A36" s="99"/>
      <c r="B36" s="99"/>
      <c r="C36" s="99"/>
      <c r="D36" s="102"/>
    </row>
    <row r="37" spans="1:4" x14ac:dyDescent="0.3">
      <c r="A37" s="99"/>
      <c r="B37" s="99"/>
      <c r="C37" s="99"/>
      <c r="D37" s="102"/>
    </row>
    <row r="38" spans="1:4" x14ac:dyDescent="0.3">
      <c r="A38" s="99"/>
      <c r="B38" s="99"/>
      <c r="C38" s="102"/>
      <c r="D38" s="102"/>
    </row>
    <row r="39" spans="1:4" x14ac:dyDescent="0.3">
      <c r="A39" s="99"/>
      <c r="B39" s="99"/>
      <c r="C39" s="99"/>
      <c r="D39" s="102"/>
    </row>
    <row r="40" spans="1:4" x14ac:dyDescent="0.3">
      <c r="A40" s="99"/>
      <c r="B40" s="99"/>
      <c r="C40" s="99"/>
      <c r="D40" s="102"/>
    </row>
    <row r="41" spans="1:4" x14ac:dyDescent="0.3">
      <c r="A41" s="99"/>
      <c r="B41" s="99"/>
      <c r="C41" s="99"/>
      <c r="D41" s="102"/>
    </row>
    <row r="42" spans="1:4" x14ac:dyDescent="0.3">
      <c r="A42" s="99"/>
      <c r="B42" s="99"/>
      <c r="C42" s="99"/>
      <c r="D42" s="102"/>
    </row>
    <row r="43" spans="1:4" x14ac:dyDescent="0.3">
      <c r="A43" s="99"/>
      <c r="B43" s="99"/>
      <c r="C43" s="99"/>
      <c r="D43" s="102"/>
    </row>
    <row r="44" spans="1:4" x14ac:dyDescent="0.3">
      <c r="A44" s="99"/>
      <c r="B44" s="99"/>
      <c r="C44" s="99"/>
      <c r="D44" s="102"/>
    </row>
    <row r="45" spans="1:4" x14ac:dyDescent="0.3">
      <c r="A45" s="99"/>
      <c r="B45" s="99"/>
      <c r="C45" s="99"/>
      <c r="D45" s="102"/>
    </row>
    <row r="46" spans="1:4" x14ac:dyDescent="0.3">
      <c r="A46" s="99"/>
      <c r="B46" s="99"/>
      <c r="C46" s="99"/>
      <c r="D46" s="102"/>
    </row>
    <row r="47" spans="1:4" x14ac:dyDescent="0.3">
      <c r="A47" s="99"/>
      <c r="B47" s="99"/>
      <c r="C47" s="99"/>
      <c r="D47" s="102"/>
    </row>
    <row r="48" spans="1:4" x14ac:dyDescent="0.3">
      <c r="A48" s="99"/>
      <c r="B48" s="99"/>
      <c r="C48" s="99"/>
      <c r="D48" s="102"/>
    </row>
    <row r="49" spans="1:4" x14ac:dyDescent="0.3">
      <c r="A49" s="99"/>
      <c r="B49" s="99"/>
      <c r="C49" s="99"/>
      <c r="D49" s="102"/>
    </row>
    <row r="50" spans="1:4" x14ac:dyDescent="0.3">
      <c r="A50" s="99"/>
      <c r="B50" s="99"/>
      <c r="C50" s="99"/>
      <c r="D50" s="102"/>
    </row>
    <row r="51" spans="1:4" x14ac:dyDescent="0.3">
      <c r="A51" s="99"/>
      <c r="B51" s="99"/>
      <c r="C51" s="99"/>
      <c r="D51" s="102"/>
    </row>
    <row r="52" spans="1:4" x14ac:dyDescent="0.3">
      <c r="A52" s="99"/>
      <c r="B52" s="99"/>
      <c r="C52" s="99"/>
      <c r="D52" s="102"/>
    </row>
    <row r="53" spans="1:4" x14ac:dyDescent="0.3">
      <c r="A53" s="99"/>
      <c r="B53" s="99"/>
      <c r="C53" s="99"/>
      <c r="D53" s="102"/>
    </row>
    <row r="54" spans="1:4" x14ac:dyDescent="0.3">
      <c r="A54" s="99"/>
      <c r="B54" s="99"/>
      <c r="C54" s="99"/>
      <c r="D54" s="102"/>
    </row>
    <row r="55" spans="1:4" x14ac:dyDescent="0.3">
      <c r="A55" s="99"/>
      <c r="B55" s="99"/>
      <c r="C55" s="99"/>
      <c r="D55" s="102"/>
    </row>
    <row r="56" spans="1:4" x14ac:dyDescent="0.3">
      <c r="A56" s="99"/>
      <c r="B56" s="99"/>
      <c r="C56" s="99"/>
      <c r="D56" s="102"/>
    </row>
    <row r="57" spans="1:4" x14ac:dyDescent="0.3">
      <c r="A57" s="99"/>
      <c r="B57" s="99"/>
      <c r="C57" s="99"/>
      <c r="D57" s="102"/>
    </row>
    <row r="58" spans="1:4" x14ac:dyDescent="0.3">
      <c r="A58" s="99"/>
      <c r="B58" s="99"/>
      <c r="C58" s="99"/>
      <c r="D58" s="102"/>
    </row>
    <row r="59" spans="1:4" x14ac:dyDescent="0.3">
      <c r="D59" s="39"/>
    </row>
    <row r="60" spans="1:4" x14ac:dyDescent="0.3">
      <c r="D60" s="39"/>
    </row>
    <row r="61" spans="1:4" x14ac:dyDescent="0.3">
      <c r="D61" s="39"/>
    </row>
    <row r="62" spans="1:4" x14ac:dyDescent="0.3">
      <c r="D62" s="39"/>
    </row>
    <row r="63" spans="1:4" x14ac:dyDescent="0.3">
      <c r="D63" s="39"/>
    </row>
    <row r="64" spans="1:4" x14ac:dyDescent="0.3">
      <c r="D64" s="39"/>
    </row>
    <row r="65" spans="4:4" x14ac:dyDescent="0.3">
      <c r="D65" s="39"/>
    </row>
    <row r="66" spans="4:4" x14ac:dyDescent="0.3">
      <c r="D66" s="39"/>
    </row>
    <row r="67" spans="4:4" x14ac:dyDescent="0.3">
      <c r="D67" s="39"/>
    </row>
    <row r="68" spans="4:4" x14ac:dyDescent="0.3">
      <c r="D68" s="39"/>
    </row>
    <row r="69" spans="4:4" x14ac:dyDescent="0.3">
      <c r="D69" s="39"/>
    </row>
    <row r="70" spans="4:4" x14ac:dyDescent="0.3">
      <c r="D70" s="39"/>
    </row>
  </sheetData>
  <mergeCells count="2">
    <mergeCell ref="B19:C19"/>
    <mergeCell ref="B20:C20"/>
  </mergeCells>
  <phoneticPr fontId="16" type="noConversion"/>
  <dataValidations count="3">
    <dataValidation type="whole" allowBlank="1" showInputMessage="1" showErrorMessage="1" sqref="D34:D58" xr:uid="{00000000-0002-0000-0100-000000000000}">
      <formula1>1</formula1>
      <formula2>5</formula2>
    </dataValidation>
    <dataValidation type="list" allowBlank="1" showInputMessage="1" showErrorMessage="1" sqref="D33" xr:uid="{00000000-0002-0000-0100-000001000000}">
      <formula1>"1,2,3,4,5"</formula1>
    </dataValidation>
    <dataValidation type="list" allowBlank="1" showInputMessage="1" showErrorMessage="1" sqref="B11" xr:uid="{A4E13628-6EC9-4BB5-BB13-7230FD18683B}">
      <formula1>"National/Federal, Provincial/State, Municipal/Local"</formula1>
    </dataValidation>
  </dataValidations>
  <pageMargins left="0.70866141732283472" right="0.70866141732283472" top="0.74803149606299213" bottom="0.74803149606299213" header="0.31496062992125984" footer="0.31496062992125984"/>
  <pageSetup paperSize="9" scale="10" orientation="landscape" horizontalDpi="300" verticalDpi="300" r:id="rId1"/>
  <headerFooter>
    <oddFooter>&amp;L&amp;D   &amp;T
&amp;Z&amp;F</oddFooter>
  </headerFooter>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5"/>
    <pageSetUpPr fitToPage="1"/>
  </sheetPr>
  <dimension ref="A1:AC48"/>
  <sheetViews>
    <sheetView zoomScaleNormal="100" workbookViewId="0">
      <pane xSplit="4" ySplit="5" topLeftCell="E30" activePane="bottomRight" state="frozen"/>
      <selection activeCell="B6" sqref="B6:C6"/>
      <selection pane="topRight" activeCell="B6" sqref="B6:C6"/>
      <selection pane="bottomLeft" activeCell="B6" sqref="B6:C6"/>
      <selection pane="bottomRight" activeCell="A6" sqref="A6:D6"/>
    </sheetView>
  </sheetViews>
  <sheetFormatPr defaultColWidth="20.5546875" defaultRowHeight="12" x14ac:dyDescent="0.25"/>
  <cols>
    <col min="1" max="1" width="4.44140625" style="7" customWidth="1"/>
    <col min="2" max="3" width="15.109375" style="7" customWidth="1"/>
    <col min="4" max="4" width="28.88671875" style="6" customWidth="1"/>
    <col min="5" max="5" width="66.44140625" style="19" customWidth="1"/>
    <col min="6" max="7" width="24.109375" style="6" customWidth="1"/>
    <col min="8" max="8" width="23.44140625" style="6" customWidth="1"/>
    <col min="9" max="9" width="25.33203125" style="6" customWidth="1"/>
    <col min="10" max="10" width="25.88671875" style="6" customWidth="1"/>
    <col min="11" max="17" width="7.109375" style="6" customWidth="1"/>
    <col min="18" max="26" width="7" style="6" customWidth="1"/>
    <col min="27" max="27" width="50.33203125" style="6" customWidth="1"/>
    <col min="28" max="28" width="46.33203125" style="6" customWidth="1"/>
    <col min="29" max="29" width="51.44140625" style="6" customWidth="1"/>
    <col min="30" max="16384" width="20.5546875" style="6"/>
  </cols>
  <sheetData>
    <row r="1" spans="1:29" ht="45.6" customHeight="1" x14ac:dyDescent="0.25"/>
    <row r="2" spans="1:29" ht="23.4" thickBot="1" x14ac:dyDescent="0.45">
      <c r="A2" s="50" t="s">
        <v>51</v>
      </c>
    </row>
    <row r="3" spans="1:29" ht="16.5" customHeight="1" thickBot="1" x14ac:dyDescent="0.35">
      <c r="A3" s="5"/>
      <c r="B3" s="6"/>
      <c r="C3" s="6"/>
      <c r="F3" s="134" t="s">
        <v>72</v>
      </c>
      <c r="G3" s="135"/>
      <c r="H3" s="135"/>
      <c r="I3" s="135"/>
      <c r="J3" s="136"/>
      <c r="K3" s="146" t="s">
        <v>60</v>
      </c>
      <c r="L3" s="147"/>
      <c r="M3" s="147"/>
      <c r="N3" s="147"/>
      <c r="O3" s="147"/>
      <c r="P3" s="147"/>
      <c r="Q3" s="147"/>
      <c r="R3" s="147"/>
      <c r="S3" s="134" t="s">
        <v>61</v>
      </c>
      <c r="T3" s="135"/>
      <c r="U3" s="135"/>
      <c r="V3" s="135"/>
      <c r="W3" s="135"/>
      <c r="X3" s="135"/>
      <c r="Y3" s="135"/>
      <c r="Z3" s="136"/>
      <c r="AA3" s="53"/>
      <c r="AB3" s="53"/>
      <c r="AC3" s="38"/>
    </row>
    <row r="4" spans="1:29" s="12" customFormat="1" ht="14.4" customHeight="1" thickBot="1" x14ac:dyDescent="0.3">
      <c r="A4" s="144" t="s">
        <v>13</v>
      </c>
      <c r="B4" s="9"/>
      <c r="C4" s="20"/>
      <c r="D4" s="10"/>
      <c r="E4" s="51"/>
      <c r="F4" s="54" t="s">
        <v>1</v>
      </c>
      <c r="G4" s="55" t="s">
        <v>64</v>
      </c>
      <c r="H4" s="56" t="s">
        <v>65</v>
      </c>
      <c r="I4" s="57" t="s">
        <v>0</v>
      </c>
      <c r="J4" s="58" t="s">
        <v>66</v>
      </c>
      <c r="K4" s="150" t="s">
        <v>55</v>
      </c>
      <c r="L4" s="150" t="s">
        <v>56</v>
      </c>
      <c r="M4" s="150" t="s">
        <v>57</v>
      </c>
      <c r="N4" s="150" t="s">
        <v>58</v>
      </c>
      <c r="O4" s="151" t="s">
        <v>59</v>
      </c>
      <c r="P4" s="125" t="s">
        <v>67</v>
      </c>
      <c r="Q4" s="125" t="s">
        <v>68</v>
      </c>
      <c r="R4" s="125" t="s">
        <v>69</v>
      </c>
      <c r="S4" s="148" t="s">
        <v>55</v>
      </c>
      <c r="T4" s="150" t="s">
        <v>56</v>
      </c>
      <c r="U4" s="150" t="s">
        <v>57</v>
      </c>
      <c r="V4" s="150" t="s">
        <v>58</v>
      </c>
      <c r="W4" s="150" t="s">
        <v>59</v>
      </c>
      <c r="X4" s="125" t="s">
        <v>94</v>
      </c>
      <c r="Y4" s="125" t="s">
        <v>95</v>
      </c>
      <c r="Z4" s="125" t="s">
        <v>96</v>
      </c>
      <c r="AA4" s="11"/>
      <c r="AB4" s="11"/>
      <c r="AC4" s="11"/>
    </row>
    <row r="5" spans="1:29" s="12" customFormat="1" ht="73.8" customHeight="1" thickBot="1" x14ac:dyDescent="0.3">
      <c r="A5" s="145"/>
      <c r="B5" s="13" t="s">
        <v>12</v>
      </c>
      <c r="C5" s="21" t="s">
        <v>188</v>
      </c>
      <c r="D5" s="14" t="s">
        <v>3</v>
      </c>
      <c r="E5" s="21" t="s">
        <v>54</v>
      </c>
      <c r="F5" s="59">
        <v>0</v>
      </c>
      <c r="G5" s="60">
        <v>1</v>
      </c>
      <c r="H5" s="61">
        <v>2</v>
      </c>
      <c r="I5" s="62">
        <v>3</v>
      </c>
      <c r="J5" s="63">
        <v>4</v>
      </c>
      <c r="K5" s="127"/>
      <c r="L5" s="127"/>
      <c r="M5" s="127"/>
      <c r="N5" s="127"/>
      <c r="O5" s="152"/>
      <c r="P5" s="126"/>
      <c r="Q5" s="127"/>
      <c r="R5" s="127" t="s">
        <v>69</v>
      </c>
      <c r="S5" s="149"/>
      <c r="T5" s="127"/>
      <c r="U5" s="127"/>
      <c r="V5" s="127"/>
      <c r="W5" s="127"/>
      <c r="X5" s="126"/>
      <c r="Y5" s="127"/>
      <c r="Z5" s="127" t="s">
        <v>69</v>
      </c>
      <c r="AA5" s="22" t="s">
        <v>41</v>
      </c>
      <c r="AB5" s="22" t="s">
        <v>62</v>
      </c>
      <c r="AC5" s="22" t="s">
        <v>63</v>
      </c>
    </row>
    <row r="6" spans="1:29" s="116" customFormat="1" ht="15.75" customHeight="1" thickBot="1" x14ac:dyDescent="0.35">
      <c r="A6" s="128" t="s">
        <v>42</v>
      </c>
      <c r="B6" s="129"/>
      <c r="C6" s="129"/>
      <c r="D6" s="130"/>
      <c r="E6" s="30"/>
      <c r="F6" s="31"/>
      <c r="G6" s="32"/>
      <c r="H6" s="32"/>
      <c r="I6" s="32"/>
      <c r="J6" s="33"/>
      <c r="K6" s="52"/>
      <c r="L6" s="52"/>
      <c r="M6" s="52"/>
      <c r="N6" s="52"/>
      <c r="O6" s="52"/>
      <c r="P6" s="64"/>
      <c r="Q6" s="52"/>
      <c r="R6" s="65"/>
      <c r="S6" s="34"/>
      <c r="T6" s="34"/>
      <c r="U6" s="34"/>
      <c r="V6" s="34"/>
      <c r="W6" s="34"/>
      <c r="X6" s="34"/>
      <c r="Y6" s="34"/>
      <c r="Z6" s="35"/>
      <c r="AA6" s="36"/>
      <c r="AB6" s="37"/>
      <c r="AC6" s="37"/>
    </row>
    <row r="7" spans="1:29" s="12" customFormat="1" ht="84.6" thickBot="1" x14ac:dyDescent="0.3">
      <c r="A7" s="15">
        <v>1</v>
      </c>
      <c r="B7" s="15" t="s">
        <v>29</v>
      </c>
      <c r="C7" s="15" t="s">
        <v>77</v>
      </c>
      <c r="D7" s="8" t="s">
        <v>88</v>
      </c>
      <c r="E7" s="103" t="s">
        <v>203</v>
      </c>
      <c r="F7" s="8" t="s">
        <v>89</v>
      </c>
      <c r="G7" s="8" t="s">
        <v>90</v>
      </c>
      <c r="H7" s="8" t="s">
        <v>91</v>
      </c>
      <c r="I7" s="8" t="s">
        <v>92</v>
      </c>
      <c r="J7" s="8" t="s">
        <v>93</v>
      </c>
      <c r="K7" s="110">
        <v>0</v>
      </c>
      <c r="L7" s="110"/>
      <c r="M7" s="110"/>
      <c r="N7" s="110"/>
      <c r="O7" s="111"/>
      <c r="P7" s="66">
        <f>MIN(K7:O7)</f>
        <v>0</v>
      </c>
      <c r="Q7" s="16">
        <f>AVERAGE(K7:O7)</f>
        <v>0</v>
      </c>
      <c r="R7" s="67">
        <f>MAX(K7:O7)</f>
        <v>0</v>
      </c>
      <c r="S7" s="114">
        <v>2</v>
      </c>
      <c r="T7" s="110"/>
      <c r="U7" s="110"/>
      <c r="V7" s="110"/>
      <c r="W7" s="110"/>
      <c r="X7" s="16">
        <f>MIN(S7:W7)</f>
        <v>2</v>
      </c>
      <c r="Y7" s="16">
        <f>AVERAGE(S7:W7)</f>
        <v>2</v>
      </c>
      <c r="Z7" s="16">
        <f>MAX(S7:W7)</f>
        <v>2</v>
      </c>
      <c r="AA7" s="108"/>
      <c r="AB7" s="108"/>
      <c r="AC7" s="108"/>
    </row>
    <row r="8" spans="1:29" s="12" customFormat="1" ht="72.599999999999994" thickBot="1" x14ac:dyDescent="0.3">
      <c r="A8" s="137">
        <f>A7+1</f>
        <v>2</v>
      </c>
      <c r="B8" s="17" t="s">
        <v>14</v>
      </c>
      <c r="C8" s="17" t="s">
        <v>73</v>
      </c>
      <c r="D8" s="8" t="s">
        <v>167</v>
      </c>
      <c r="E8" s="104"/>
      <c r="F8" s="70" t="s">
        <v>97</v>
      </c>
      <c r="G8" s="8" t="s">
        <v>98</v>
      </c>
      <c r="H8" s="8" t="s">
        <v>99</v>
      </c>
      <c r="I8" s="8" t="s">
        <v>101</v>
      </c>
      <c r="J8" s="8" t="s">
        <v>100</v>
      </c>
      <c r="K8" s="110">
        <v>0</v>
      </c>
      <c r="L8" s="110"/>
      <c r="M8" s="110"/>
      <c r="N8" s="110"/>
      <c r="O8" s="111"/>
      <c r="P8" s="66">
        <f t="shared" ref="P8:P21" si="0">MIN(K8:O8)</f>
        <v>0</v>
      </c>
      <c r="Q8" s="16">
        <f t="shared" ref="Q8:Q21" si="1">AVERAGE(K8:O8)</f>
        <v>0</v>
      </c>
      <c r="R8" s="67">
        <f t="shared" ref="R8:R21" si="2">MAX(K8:O8)</f>
        <v>0</v>
      </c>
      <c r="S8" s="114">
        <v>2</v>
      </c>
      <c r="T8" s="110"/>
      <c r="U8" s="110"/>
      <c r="V8" s="110"/>
      <c r="W8" s="110"/>
      <c r="X8" s="16">
        <f t="shared" ref="X8:X21" si="3">MIN(S8:W8)</f>
        <v>2</v>
      </c>
      <c r="Y8" s="16">
        <f t="shared" ref="Y8:Y21" si="4">AVERAGE(S8:W8)</f>
        <v>2</v>
      </c>
      <c r="Z8" s="16">
        <f t="shared" ref="Z8:Z21" si="5">MAX(S8:W8)</f>
        <v>2</v>
      </c>
      <c r="AA8" s="108"/>
      <c r="AB8" s="108"/>
      <c r="AC8" s="108"/>
    </row>
    <row r="9" spans="1:29" s="12" customFormat="1" ht="72.599999999999994" thickBot="1" x14ac:dyDescent="0.3">
      <c r="A9" s="138"/>
      <c r="B9" s="17"/>
      <c r="C9" s="17" t="s">
        <v>74</v>
      </c>
      <c r="D9" s="8" t="s">
        <v>167</v>
      </c>
      <c r="E9" s="105"/>
      <c r="F9" s="70" t="s">
        <v>97</v>
      </c>
      <c r="G9" s="8" t="s">
        <v>98</v>
      </c>
      <c r="H9" s="8" t="s">
        <v>99</v>
      </c>
      <c r="I9" s="8" t="s">
        <v>101</v>
      </c>
      <c r="J9" s="8" t="s">
        <v>100</v>
      </c>
      <c r="K9" s="110">
        <v>0</v>
      </c>
      <c r="L9" s="110"/>
      <c r="M9" s="110"/>
      <c r="N9" s="110"/>
      <c r="O9" s="111"/>
      <c r="P9" s="66">
        <f t="shared" ref="P9:P11" si="6">MIN(K9:O9)</f>
        <v>0</v>
      </c>
      <c r="Q9" s="16">
        <f t="shared" ref="Q9:Q11" si="7">AVERAGE(K9:O9)</f>
        <v>0</v>
      </c>
      <c r="R9" s="67">
        <f t="shared" ref="R9:R11" si="8">MAX(K9:O9)</f>
        <v>0</v>
      </c>
      <c r="S9" s="114">
        <v>2</v>
      </c>
      <c r="T9" s="110"/>
      <c r="U9" s="110"/>
      <c r="V9" s="110"/>
      <c r="W9" s="110"/>
      <c r="X9" s="16">
        <f t="shared" si="3"/>
        <v>2</v>
      </c>
      <c r="Y9" s="16">
        <f t="shared" si="4"/>
        <v>2</v>
      </c>
      <c r="Z9" s="16">
        <f t="shared" si="5"/>
        <v>2</v>
      </c>
      <c r="AA9" s="108"/>
      <c r="AB9" s="108"/>
      <c r="AC9" s="108"/>
    </row>
    <row r="10" spans="1:29" s="12" customFormat="1" ht="72.599999999999994" thickBot="1" x14ac:dyDescent="0.3">
      <c r="A10" s="138"/>
      <c r="B10" s="17"/>
      <c r="C10" s="17" t="s">
        <v>75</v>
      </c>
      <c r="D10" s="8" t="s">
        <v>167</v>
      </c>
      <c r="E10" s="105"/>
      <c r="F10" s="70" t="s">
        <v>97</v>
      </c>
      <c r="G10" s="8" t="s">
        <v>98</v>
      </c>
      <c r="H10" s="8" t="s">
        <v>99</v>
      </c>
      <c r="I10" s="8" t="s">
        <v>101</v>
      </c>
      <c r="J10" s="8" t="s">
        <v>100</v>
      </c>
      <c r="K10" s="110">
        <v>0</v>
      </c>
      <c r="L10" s="110"/>
      <c r="M10" s="110"/>
      <c r="N10" s="110"/>
      <c r="O10" s="111"/>
      <c r="P10" s="66">
        <f t="shared" si="6"/>
        <v>0</v>
      </c>
      <c r="Q10" s="16">
        <f t="shared" si="7"/>
        <v>0</v>
      </c>
      <c r="R10" s="67">
        <f t="shared" si="8"/>
        <v>0</v>
      </c>
      <c r="S10" s="114">
        <v>2</v>
      </c>
      <c r="T10" s="110"/>
      <c r="U10" s="110"/>
      <c r="V10" s="110"/>
      <c r="W10" s="110"/>
      <c r="X10" s="16">
        <f t="shared" si="3"/>
        <v>2</v>
      </c>
      <c r="Y10" s="16">
        <f t="shared" si="4"/>
        <v>2</v>
      </c>
      <c r="Z10" s="16">
        <f t="shared" si="5"/>
        <v>2</v>
      </c>
      <c r="AA10" s="108"/>
      <c r="AB10" s="108"/>
      <c r="AC10" s="108"/>
    </row>
    <row r="11" spans="1:29" s="12" customFormat="1" ht="72.599999999999994" thickBot="1" x14ac:dyDescent="0.3">
      <c r="A11" s="139"/>
      <c r="B11" s="17"/>
      <c r="C11" s="17" t="s">
        <v>76</v>
      </c>
      <c r="D11" s="8" t="s">
        <v>167</v>
      </c>
      <c r="E11" s="106"/>
      <c r="F11" s="70" t="s">
        <v>97</v>
      </c>
      <c r="G11" s="8" t="s">
        <v>98</v>
      </c>
      <c r="H11" s="8" t="s">
        <v>99</v>
      </c>
      <c r="I11" s="8" t="s">
        <v>101</v>
      </c>
      <c r="J11" s="8" t="s">
        <v>100</v>
      </c>
      <c r="K11" s="110">
        <v>0</v>
      </c>
      <c r="L11" s="110"/>
      <c r="M11" s="110"/>
      <c r="N11" s="110"/>
      <c r="O11" s="111"/>
      <c r="P11" s="66">
        <f t="shared" si="6"/>
        <v>0</v>
      </c>
      <c r="Q11" s="16">
        <f t="shared" si="7"/>
        <v>0</v>
      </c>
      <c r="R11" s="67">
        <f t="shared" si="8"/>
        <v>0</v>
      </c>
      <c r="S11" s="114">
        <v>2</v>
      </c>
      <c r="T11" s="110"/>
      <c r="U11" s="110"/>
      <c r="V11" s="110"/>
      <c r="W11" s="110"/>
      <c r="X11" s="16">
        <f t="shared" si="3"/>
        <v>2</v>
      </c>
      <c r="Y11" s="16">
        <f t="shared" si="4"/>
        <v>2</v>
      </c>
      <c r="Z11" s="16">
        <f t="shared" si="5"/>
        <v>2</v>
      </c>
      <c r="AA11" s="108"/>
      <c r="AB11" s="108"/>
      <c r="AC11" s="108"/>
    </row>
    <row r="12" spans="1:29" s="12" customFormat="1" ht="48.6" thickBot="1" x14ac:dyDescent="0.3">
      <c r="A12" s="15">
        <f>A8+1</f>
        <v>3</v>
      </c>
      <c r="B12" s="15" t="s">
        <v>15</v>
      </c>
      <c r="C12" s="15" t="s">
        <v>77</v>
      </c>
      <c r="D12" s="8" t="s">
        <v>168</v>
      </c>
      <c r="E12" s="107"/>
      <c r="F12" s="8" t="s">
        <v>118</v>
      </c>
      <c r="G12" s="8" t="s">
        <v>117</v>
      </c>
      <c r="H12" s="8" t="s">
        <v>119</v>
      </c>
      <c r="I12" s="8" t="s">
        <v>120</v>
      </c>
      <c r="J12" s="8" t="s">
        <v>121</v>
      </c>
      <c r="K12" s="110">
        <v>0</v>
      </c>
      <c r="L12" s="110"/>
      <c r="M12" s="110"/>
      <c r="N12" s="110"/>
      <c r="O12" s="111"/>
      <c r="P12" s="66">
        <f t="shared" si="0"/>
        <v>0</v>
      </c>
      <c r="Q12" s="16">
        <f t="shared" si="1"/>
        <v>0</v>
      </c>
      <c r="R12" s="67">
        <f t="shared" si="2"/>
        <v>0</v>
      </c>
      <c r="S12" s="114">
        <v>2</v>
      </c>
      <c r="T12" s="110"/>
      <c r="U12" s="110"/>
      <c r="V12" s="110"/>
      <c r="W12" s="110"/>
      <c r="X12" s="16">
        <f t="shared" si="3"/>
        <v>2</v>
      </c>
      <c r="Y12" s="16">
        <f t="shared" si="4"/>
        <v>2</v>
      </c>
      <c r="Z12" s="16">
        <f t="shared" si="5"/>
        <v>2</v>
      </c>
      <c r="AA12" s="108"/>
      <c r="AB12" s="108"/>
      <c r="AC12" s="108"/>
    </row>
    <row r="13" spans="1:29" s="12" customFormat="1" ht="72.599999999999994" thickBot="1" x14ac:dyDescent="0.3">
      <c r="A13" s="137">
        <f t="shared" ref="A13:A37" si="9">A12+1</f>
        <v>4</v>
      </c>
      <c r="B13" s="137" t="s">
        <v>16</v>
      </c>
      <c r="C13" s="17" t="s">
        <v>73</v>
      </c>
      <c r="D13" s="8" t="s">
        <v>169</v>
      </c>
      <c r="E13" s="108"/>
      <c r="F13" s="8" t="s">
        <v>112</v>
      </c>
      <c r="G13" s="8" t="s">
        <v>113</v>
      </c>
      <c r="H13" s="8" t="s">
        <v>114</v>
      </c>
      <c r="I13" s="8" t="s">
        <v>115</v>
      </c>
      <c r="J13" s="8" t="s">
        <v>116</v>
      </c>
      <c r="K13" s="110">
        <v>0</v>
      </c>
      <c r="L13" s="110"/>
      <c r="M13" s="110"/>
      <c r="N13" s="110"/>
      <c r="O13" s="111"/>
      <c r="P13" s="66">
        <f t="shared" si="0"/>
        <v>0</v>
      </c>
      <c r="Q13" s="16">
        <f t="shared" si="1"/>
        <v>0</v>
      </c>
      <c r="R13" s="67">
        <f t="shared" si="2"/>
        <v>0</v>
      </c>
      <c r="S13" s="114">
        <v>2</v>
      </c>
      <c r="T13" s="110"/>
      <c r="U13" s="110"/>
      <c r="V13" s="110"/>
      <c r="W13" s="110"/>
      <c r="X13" s="16">
        <f t="shared" si="3"/>
        <v>2</v>
      </c>
      <c r="Y13" s="16">
        <f t="shared" si="4"/>
        <v>2</v>
      </c>
      <c r="Z13" s="16">
        <f t="shared" si="5"/>
        <v>2</v>
      </c>
      <c r="AA13" s="108"/>
      <c r="AB13" s="108"/>
      <c r="AC13" s="108"/>
    </row>
    <row r="14" spans="1:29" s="12" customFormat="1" ht="72.599999999999994" thickBot="1" x14ac:dyDescent="0.3">
      <c r="A14" s="138"/>
      <c r="B14" s="138"/>
      <c r="C14" s="17" t="s">
        <v>74</v>
      </c>
      <c r="D14" s="8" t="s">
        <v>169</v>
      </c>
      <c r="E14" s="108"/>
      <c r="F14" s="8" t="s">
        <v>112</v>
      </c>
      <c r="G14" s="8" t="s">
        <v>113</v>
      </c>
      <c r="H14" s="8" t="s">
        <v>114</v>
      </c>
      <c r="I14" s="8" t="s">
        <v>115</v>
      </c>
      <c r="J14" s="8" t="s">
        <v>116</v>
      </c>
      <c r="K14" s="110">
        <v>0</v>
      </c>
      <c r="L14" s="110"/>
      <c r="M14" s="110"/>
      <c r="N14" s="110"/>
      <c r="O14" s="111"/>
      <c r="P14" s="66">
        <f t="shared" ref="P14:P16" si="10">MIN(K14:O14)</f>
        <v>0</v>
      </c>
      <c r="Q14" s="16">
        <f t="shared" ref="Q14:Q16" si="11">AVERAGE(K14:O14)</f>
        <v>0</v>
      </c>
      <c r="R14" s="67">
        <f t="shared" ref="R14:R16" si="12">MAX(K14:O14)</f>
        <v>0</v>
      </c>
      <c r="S14" s="114">
        <v>2</v>
      </c>
      <c r="T14" s="110"/>
      <c r="U14" s="110"/>
      <c r="V14" s="110"/>
      <c r="W14" s="110"/>
      <c r="X14" s="16">
        <f t="shared" si="3"/>
        <v>2</v>
      </c>
      <c r="Y14" s="16">
        <f t="shared" si="4"/>
        <v>2</v>
      </c>
      <c r="Z14" s="16">
        <f t="shared" si="5"/>
        <v>2</v>
      </c>
      <c r="AA14" s="108"/>
      <c r="AB14" s="108"/>
      <c r="AC14" s="108"/>
    </row>
    <row r="15" spans="1:29" s="12" customFormat="1" ht="72.599999999999994" thickBot="1" x14ac:dyDescent="0.3">
      <c r="A15" s="138"/>
      <c r="B15" s="138"/>
      <c r="C15" s="17" t="s">
        <v>75</v>
      </c>
      <c r="D15" s="8" t="s">
        <v>169</v>
      </c>
      <c r="E15" s="108"/>
      <c r="F15" s="8" t="s">
        <v>112</v>
      </c>
      <c r="G15" s="8" t="s">
        <v>113</v>
      </c>
      <c r="H15" s="8" t="s">
        <v>114</v>
      </c>
      <c r="I15" s="8" t="s">
        <v>115</v>
      </c>
      <c r="J15" s="8" t="s">
        <v>116</v>
      </c>
      <c r="K15" s="110">
        <v>0</v>
      </c>
      <c r="L15" s="110"/>
      <c r="M15" s="110"/>
      <c r="N15" s="110"/>
      <c r="O15" s="111"/>
      <c r="P15" s="66">
        <f t="shared" si="10"/>
        <v>0</v>
      </c>
      <c r="Q15" s="16">
        <f t="shared" si="11"/>
        <v>0</v>
      </c>
      <c r="R15" s="67">
        <f t="shared" si="12"/>
        <v>0</v>
      </c>
      <c r="S15" s="114">
        <v>2</v>
      </c>
      <c r="T15" s="110"/>
      <c r="U15" s="110"/>
      <c r="V15" s="110"/>
      <c r="W15" s="110"/>
      <c r="X15" s="16">
        <f t="shared" si="3"/>
        <v>2</v>
      </c>
      <c r="Y15" s="16">
        <f t="shared" si="4"/>
        <v>2</v>
      </c>
      <c r="Z15" s="16">
        <f t="shared" si="5"/>
        <v>2</v>
      </c>
      <c r="AA15" s="108"/>
      <c r="AB15" s="108"/>
      <c r="AC15" s="108"/>
    </row>
    <row r="16" spans="1:29" s="12" customFormat="1" ht="72.599999999999994" thickBot="1" x14ac:dyDescent="0.3">
      <c r="A16" s="139"/>
      <c r="B16" s="139"/>
      <c r="C16" s="17" t="s">
        <v>76</v>
      </c>
      <c r="D16" s="8" t="s">
        <v>169</v>
      </c>
      <c r="E16" s="108"/>
      <c r="F16" s="8" t="s">
        <v>112</v>
      </c>
      <c r="G16" s="8" t="s">
        <v>113</v>
      </c>
      <c r="H16" s="8" t="s">
        <v>114</v>
      </c>
      <c r="I16" s="8" t="s">
        <v>115</v>
      </c>
      <c r="J16" s="8" t="s">
        <v>116</v>
      </c>
      <c r="K16" s="110">
        <v>0</v>
      </c>
      <c r="L16" s="110"/>
      <c r="M16" s="110"/>
      <c r="N16" s="110"/>
      <c r="O16" s="111"/>
      <c r="P16" s="66">
        <f t="shared" si="10"/>
        <v>0</v>
      </c>
      <c r="Q16" s="16">
        <f t="shared" si="11"/>
        <v>0</v>
      </c>
      <c r="R16" s="67">
        <f t="shared" si="12"/>
        <v>0</v>
      </c>
      <c r="S16" s="114">
        <v>2</v>
      </c>
      <c r="T16" s="110"/>
      <c r="U16" s="110"/>
      <c r="V16" s="110"/>
      <c r="W16" s="110"/>
      <c r="X16" s="16">
        <f t="shared" si="3"/>
        <v>2</v>
      </c>
      <c r="Y16" s="16">
        <f t="shared" si="4"/>
        <v>2</v>
      </c>
      <c r="Z16" s="16">
        <f t="shared" si="5"/>
        <v>2</v>
      </c>
      <c r="AA16" s="108"/>
      <c r="AB16" s="108"/>
      <c r="AC16" s="108"/>
    </row>
    <row r="17" spans="1:29" s="12" customFormat="1" ht="72.599999999999994" thickBot="1" x14ac:dyDescent="0.3">
      <c r="A17" s="137">
        <f>A13+1</f>
        <v>5</v>
      </c>
      <c r="B17" s="140" t="s">
        <v>17</v>
      </c>
      <c r="C17" s="72" t="s">
        <v>73</v>
      </c>
      <c r="D17" s="70" t="s">
        <v>170</v>
      </c>
      <c r="E17" s="108"/>
      <c r="F17" s="8" t="s">
        <v>122</v>
      </c>
      <c r="G17" s="8" t="s">
        <v>123</v>
      </c>
      <c r="H17" s="8" t="s">
        <v>124</v>
      </c>
      <c r="I17" s="8" t="s">
        <v>125</v>
      </c>
      <c r="J17" s="8" t="s">
        <v>126</v>
      </c>
      <c r="K17" s="110">
        <v>0</v>
      </c>
      <c r="L17" s="110"/>
      <c r="M17" s="110"/>
      <c r="N17" s="110"/>
      <c r="O17" s="111"/>
      <c r="P17" s="66">
        <f t="shared" si="0"/>
        <v>0</v>
      </c>
      <c r="Q17" s="16">
        <f t="shared" si="1"/>
        <v>0</v>
      </c>
      <c r="R17" s="67">
        <f t="shared" si="2"/>
        <v>0</v>
      </c>
      <c r="S17" s="114">
        <v>2</v>
      </c>
      <c r="T17" s="110"/>
      <c r="U17" s="110"/>
      <c r="V17" s="110"/>
      <c r="W17" s="110"/>
      <c r="X17" s="16">
        <f t="shared" si="3"/>
        <v>2</v>
      </c>
      <c r="Y17" s="16">
        <f t="shared" si="4"/>
        <v>2</v>
      </c>
      <c r="Z17" s="16">
        <f t="shared" si="5"/>
        <v>2</v>
      </c>
      <c r="AA17" s="108"/>
      <c r="AB17" s="108"/>
      <c r="AC17" s="108"/>
    </row>
    <row r="18" spans="1:29" s="12" customFormat="1" ht="72.599999999999994" thickBot="1" x14ac:dyDescent="0.3">
      <c r="A18" s="138"/>
      <c r="B18" s="141"/>
      <c r="C18" s="73" t="s">
        <v>74</v>
      </c>
      <c r="D18" s="70" t="s">
        <v>170</v>
      </c>
      <c r="E18" s="108"/>
      <c r="F18" s="8" t="s">
        <v>122</v>
      </c>
      <c r="G18" s="8" t="s">
        <v>123</v>
      </c>
      <c r="H18" s="8" t="s">
        <v>124</v>
      </c>
      <c r="I18" s="8" t="s">
        <v>125</v>
      </c>
      <c r="J18" s="8" t="s">
        <v>126</v>
      </c>
      <c r="K18" s="110">
        <v>0</v>
      </c>
      <c r="L18" s="110"/>
      <c r="M18" s="110"/>
      <c r="N18" s="110"/>
      <c r="O18" s="111"/>
      <c r="P18" s="66">
        <f t="shared" ref="P18:P20" si="13">MIN(K18:O18)</f>
        <v>0</v>
      </c>
      <c r="Q18" s="16">
        <f t="shared" ref="Q18:Q20" si="14">AVERAGE(K18:O18)</f>
        <v>0</v>
      </c>
      <c r="R18" s="67">
        <f t="shared" ref="R18:R20" si="15">MAX(K18:O18)</f>
        <v>0</v>
      </c>
      <c r="S18" s="114">
        <v>2</v>
      </c>
      <c r="T18" s="110"/>
      <c r="U18" s="110"/>
      <c r="V18" s="110"/>
      <c r="W18" s="110"/>
      <c r="X18" s="16">
        <f t="shared" si="3"/>
        <v>2</v>
      </c>
      <c r="Y18" s="16">
        <f t="shared" si="4"/>
        <v>2</v>
      </c>
      <c r="Z18" s="16">
        <f t="shared" si="5"/>
        <v>2</v>
      </c>
      <c r="AA18" s="108"/>
      <c r="AB18" s="108"/>
      <c r="AC18" s="108"/>
    </row>
    <row r="19" spans="1:29" s="12" customFormat="1" ht="72.599999999999994" thickBot="1" x14ac:dyDescent="0.3">
      <c r="A19" s="138"/>
      <c r="B19" s="141"/>
      <c r="C19" s="73" t="s">
        <v>75</v>
      </c>
      <c r="D19" s="70" t="s">
        <v>170</v>
      </c>
      <c r="E19" s="108"/>
      <c r="F19" s="8" t="s">
        <v>122</v>
      </c>
      <c r="G19" s="8" t="s">
        <v>123</v>
      </c>
      <c r="H19" s="8" t="s">
        <v>124</v>
      </c>
      <c r="I19" s="8" t="s">
        <v>125</v>
      </c>
      <c r="J19" s="8" t="s">
        <v>126</v>
      </c>
      <c r="K19" s="110">
        <v>0</v>
      </c>
      <c r="L19" s="110"/>
      <c r="M19" s="110"/>
      <c r="N19" s="110"/>
      <c r="O19" s="111"/>
      <c r="P19" s="66">
        <f t="shared" si="13"/>
        <v>0</v>
      </c>
      <c r="Q19" s="16">
        <f t="shared" si="14"/>
        <v>0</v>
      </c>
      <c r="R19" s="67">
        <f t="shared" si="15"/>
        <v>0</v>
      </c>
      <c r="S19" s="114">
        <v>2</v>
      </c>
      <c r="T19" s="110"/>
      <c r="U19" s="110"/>
      <c r="V19" s="110"/>
      <c r="W19" s="110"/>
      <c r="X19" s="16">
        <f t="shared" si="3"/>
        <v>2</v>
      </c>
      <c r="Y19" s="16">
        <f t="shared" si="4"/>
        <v>2</v>
      </c>
      <c r="Z19" s="16">
        <f t="shared" si="5"/>
        <v>2</v>
      </c>
      <c r="AA19" s="108"/>
      <c r="AB19" s="108"/>
      <c r="AC19" s="108"/>
    </row>
    <row r="20" spans="1:29" s="12" customFormat="1" ht="72.599999999999994" thickBot="1" x14ac:dyDescent="0.3">
      <c r="A20" s="139"/>
      <c r="B20" s="142"/>
      <c r="C20" s="74" t="s">
        <v>76</v>
      </c>
      <c r="D20" s="70" t="s">
        <v>170</v>
      </c>
      <c r="E20" s="108"/>
      <c r="F20" s="8" t="s">
        <v>122</v>
      </c>
      <c r="G20" s="8" t="s">
        <v>123</v>
      </c>
      <c r="H20" s="8" t="s">
        <v>124</v>
      </c>
      <c r="I20" s="8" t="s">
        <v>125</v>
      </c>
      <c r="J20" s="8" t="s">
        <v>126</v>
      </c>
      <c r="K20" s="110">
        <v>0</v>
      </c>
      <c r="L20" s="110"/>
      <c r="M20" s="110"/>
      <c r="N20" s="110"/>
      <c r="O20" s="111"/>
      <c r="P20" s="66">
        <f t="shared" si="13"/>
        <v>0</v>
      </c>
      <c r="Q20" s="16">
        <f t="shared" si="14"/>
        <v>0</v>
      </c>
      <c r="R20" s="67">
        <f t="shared" si="15"/>
        <v>0</v>
      </c>
      <c r="S20" s="114">
        <v>2</v>
      </c>
      <c r="T20" s="110"/>
      <c r="U20" s="110"/>
      <c r="V20" s="110"/>
      <c r="W20" s="110"/>
      <c r="X20" s="16">
        <f t="shared" si="3"/>
        <v>2</v>
      </c>
      <c r="Y20" s="16">
        <f t="shared" si="4"/>
        <v>2</v>
      </c>
      <c r="Z20" s="16">
        <f t="shared" si="5"/>
        <v>2</v>
      </c>
      <c r="AA20" s="108"/>
      <c r="AB20" s="108"/>
      <c r="AC20" s="108"/>
    </row>
    <row r="21" spans="1:29" s="12" customFormat="1" ht="96.6" thickBot="1" x14ac:dyDescent="0.3">
      <c r="A21" s="15">
        <f>A17+1</f>
        <v>6</v>
      </c>
      <c r="B21" s="15" t="s">
        <v>18</v>
      </c>
      <c r="C21" s="71" t="s">
        <v>77</v>
      </c>
      <c r="D21" s="8" t="s">
        <v>171</v>
      </c>
      <c r="E21" s="108"/>
      <c r="F21" s="8" t="s">
        <v>127</v>
      </c>
      <c r="G21" s="8" t="s">
        <v>128</v>
      </c>
      <c r="H21" s="8" t="s">
        <v>129</v>
      </c>
      <c r="I21" s="8" t="s">
        <v>131</v>
      </c>
      <c r="J21" s="8" t="s">
        <v>130</v>
      </c>
      <c r="K21" s="110">
        <v>0</v>
      </c>
      <c r="L21" s="110"/>
      <c r="M21" s="110"/>
      <c r="N21" s="110"/>
      <c r="O21" s="111"/>
      <c r="P21" s="66">
        <f t="shared" si="0"/>
        <v>0</v>
      </c>
      <c r="Q21" s="16">
        <f t="shared" si="1"/>
        <v>0</v>
      </c>
      <c r="R21" s="67">
        <f t="shared" si="2"/>
        <v>0</v>
      </c>
      <c r="S21" s="114">
        <v>2</v>
      </c>
      <c r="T21" s="110"/>
      <c r="U21" s="110"/>
      <c r="V21" s="110"/>
      <c r="W21" s="110"/>
      <c r="X21" s="16">
        <f t="shared" si="3"/>
        <v>2</v>
      </c>
      <c r="Y21" s="16">
        <f t="shared" si="4"/>
        <v>2</v>
      </c>
      <c r="Z21" s="16">
        <f t="shared" si="5"/>
        <v>2</v>
      </c>
      <c r="AA21" s="108"/>
      <c r="AB21" s="108"/>
      <c r="AC21" s="108"/>
    </row>
    <row r="22" spans="1:29" s="116" customFormat="1" ht="15" customHeight="1" thickBot="1" x14ac:dyDescent="0.35">
      <c r="A22" s="131" t="s">
        <v>43</v>
      </c>
      <c r="B22" s="132"/>
      <c r="C22" s="132"/>
      <c r="D22" s="133"/>
      <c r="E22" s="109"/>
      <c r="F22" s="28"/>
      <c r="G22" s="28"/>
      <c r="H22" s="28"/>
      <c r="I22" s="28"/>
      <c r="J22" s="28"/>
      <c r="K22" s="112"/>
      <c r="L22" s="112"/>
      <c r="M22" s="112"/>
      <c r="N22" s="112"/>
      <c r="O22" s="113"/>
      <c r="P22" s="68"/>
      <c r="Q22" s="29"/>
      <c r="R22" s="69"/>
      <c r="S22" s="115"/>
      <c r="T22" s="115"/>
      <c r="U22" s="115"/>
      <c r="V22" s="115"/>
      <c r="W22" s="115"/>
      <c r="X22" s="29"/>
      <c r="Y22" s="29"/>
      <c r="Z22" s="29"/>
      <c r="AA22" s="117"/>
      <c r="AB22" s="117"/>
      <c r="AC22" s="117"/>
    </row>
    <row r="23" spans="1:29" s="12" customFormat="1" ht="84.6" thickBot="1" x14ac:dyDescent="0.3">
      <c r="A23" s="143">
        <f>A21+1</f>
        <v>7</v>
      </c>
      <c r="B23" s="143" t="s">
        <v>19</v>
      </c>
      <c r="C23" s="17" t="s">
        <v>73</v>
      </c>
      <c r="D23" s="8" t="s">
        <v>172</v>
      </c>
      <c r="E23" s="108"/>
      <c r="F23" s="8" t="s">
        <v>132</v>
      </c>
      <c r="G23" s="8" t="s">
        <v>173</v>
      </c>
      <c r="H23" s="8" t="s">
        <v>134</v>
      </c>
      <c r="I23" s="8" t="s">
        <v>135</v>
      </c>
      <c r="J23" s="8" t="s">
        <v>136</v>
      </c>
      <c r="K23" s="110">
        <v>0</v>
      </c>
      <c r="L23" s="110"/>
      <c r="M23" s="110"/>
      <c r="N23" s="110"/>
      <c r="O23" s="111"/>
      <c r="P23" s="66">
        <f t="shared" ref="P23:P30" si="16">MIN(K23:O23)</f>
        <v>0</v>
      </c>
      <c r="Q23" s="16">
        <f t="shared" ref="Q23:Q30" si="17">AVERAGE(K23:O23)</f>
        <v>0</v>
      </c>
      <c r="R23" s="67">
        <f t="shared" ref="R23:R30" si="18">MAX(K23:O23)</f>
        <v>0</v>
      </c>
      <c r="S23" s="114">
        <v>2</v>
      </c>
      <c r="T23" s="110"/>
      <c r="U23" s="110"/>
      <c r="V23" s="110"/>
      <c r="W23" s="110"/>
      <c r="X23" s="16">
        <f t="shared" ref="X23:X30" si="19">MIN(S23:W23)</f>
        <v>2</v>
      </c>
      <c r="Y23" s="16">
        <f t="shared" ref="Y23:Y30" si="20">AVERAGE(S23:W23)</f>
        <v>2</v>
      </c>
      <c r="Z23" s="16">
        <f t="shared" ref="Z23:Z30" si="21">MAX(S23:W23)</f>
        <v>2</v>
      </c>
      <c r="AA23" s="108"/>
      <c r="AB23" s="108"/>
      <c r="AC23" s="108"/>
    </row>
    <row r="24" spans="1:29" s="12" customFormat="1" ht="60.6" thickBot="1" x14ac:dyDescent="0.3">
      <c r="A24" s="138"/>
      <c r="B24" s="138"/>
      <c r="C24" s="17" t="s">
        <v>74</v>
      </c>
      <c r="D24" s="8" t="s">
        <v>172</v>
      </c>
      <c r="E24" s="108"/>
      <c r="F24" s="8" t="s">
        <v>132</v>
      </c>
      <c r="G24" s="8" t="s">
        <v>133</v>
      </c>
      <c r="H24" s="8" t="s">
        <v>134</v>
      </c>
      <c r="I24" s="8" t="s">
        <v>135</v>
      </c>
      <c r="J24" s="8" t="s">
        <v>136</v>
      </c>
      <c r="K24" s="110">
        <v>0</v>
      </c>
      <c r="L24" s="110"/>
      <c r="M24" s="110"/>
      <c r="N24" s="110"/>
      <c r="O24" s="111"/>
      <c r="P24" s="66">
        <f t="shared" ref="P24:P26" si="22">MIN(K24:O24)</f>
        <v>0</v>
      </c>
      <c r="Q24" s="16">
        <f t="shared" ref="Q24:Q26" si="23">AVERAGE(K24:O24)</f>
        <v>0</v>
      </c>
      <c r="R24" s="67">
        <f t="shared" ref="R24:R26" si="24">MAX(K24:O24)</f>
        <v>0</v>
      </c>
      <c r="S24" s="114">
        <v>2</v>
      </c>
      <c r="T24" s="110"/>
      <c r="U24" s="110"/>
      <c r="V24" s="110"/>
      <c r="W24" s="110"/>
      <c r="X24" s="16">
        <f t="shared" si="19"/>
        <v>2</v>
      </c>
      <c r="Y24" s="16">
        <f t="shared" si="20"/>
        <v>2</v>
      </c>
      <c r="Z24" s="16">
        <f t="shared" si="21"/>
        <v>2</v>
      </c>
      <c r="AA24" s="108"/>
      <c r="AB24" s="108"/>
      <c r="AC24" s="108"/>
    </row>
    <row r="25" spans="1:29" s="12" customFormat="1" ht="60.6" thickBot="1" x14ac:dyDescent="0.3">
      <c r="A25" s="138"/>
      <c r="B25" s="138"/>
      <c r="C25" s="17" t="s">
        <v>75</v>
      </c>
      <c r="D25" s="8" t="s">
        <v>172</v>
      </c>
      <c r="E25" s="108"/>
      <c r="F25" s="8" t="s">
        <v>132</v>
      </c>
      <c r="G25" s="8" t="s">
        <v>133</v>
      </c>
      <c r="H25" s="8" t="s">
        <v>134</v>
      </c>
      <c r="I25" s="8" t="s">
        <v>135</v>
      </c>
      <c r="J25" s="8" t="s">
        <v>136</v>
      </c>
      <c r="K25" s="110">
        <v>0</v>
      </c>
      <c r="L25" s="110"/>
      <c r="M25" s="110"/>
      <c r="N25" s="110"/>
      <c r="O25" s="111"/>
      <c r="P25" s="66">
        <f t="shared" si="22"/>
        <v>0</v>
      </c>
      <c r="Q25" s="16">
        <f t="shared" si="23"/>
        <v>0</v>
      </c>
      <c r="R25" s="67">
        <f t="shared" si="24"/>
        <v>0</v>
      </c>
      <c r="S25" s="114">
        <v>2</v>
      </c>
      <c r="T25" s="110"/>
      <c r="U25" s="110"/>
      <c r="V25" s="110"/>
      <c r="W25" s="110"/>
      <c r="X25" s="16">
        <f t="shared" si="19"/>
        <v>2</v>
      </c>
      <c r="Y25" s="16">
        <f t="shared" si="20"/>
        <v>2</v>
      </c>
      <c r="Z25" s="16">
        <f t="shared" si="21"/>
        <v>2</v>
      </c>
      <c r="AA25" s="108"/>
      <c r="AB25" s="108"/>
      <c r="AC25" s="108"/>
    </row>
    <row r="26" spans="1:29" s="12" customFormat="1" ht="60.6" thickBot="1" x14ac:dyDescent="0.3">
      <c r="A26" s="139"/>
      <c r="B26" s="139"/>
      <c r="C26" s="17" t="s">
        <v>76</v>
      </c>
      <c r="D26" s="8" t="s">
        <v>172</v>
      </c>
      <c r="E26" s="108"/>
      <c r="F26" s="8" t="s">
        <v>132</v>
      </c>
      <c r="G26" s="8" t="s">
        <v>133</v>
      </c>
      <c r="H26" s="8" t="s">
        <v>134</v>
      </c>
      <c r="I26" s="8" t="s">
        <v>135</v>
      </c>
      <c r="J26" s="8" t="s">
        <v>136</v>
      </c>
      <c r="K26" s="110">
        <v>0</v>
      </c>
      <c r="L26" s="110"/>
      <c r="M26" s="110"/>
      <c r="N26" s="110"/>
      <c r="O26" s="111"/>
      <c r="P26" s="66">
        <f t="shared" si="22"/>
        <v>0</v>
      </c>
      <c r="Q26" s="16">
        <f t="shared" si="23"/>
        <v>0</v>
      </c>
      <c r="R26" s="67">
        <f t="shared" si="24"/>
        <v>0</v>
      </c>
      <c r="S26" s="114">
        <v>2</v>
      </c>
      <c r="T26" s="110"/>
      <c r="U26" s="110"/>
      <c r="V26" s="110"/>
      <c r="W26" s="110"/>
      <c r="X26" s="16">
        <f t="shared" si="19"/>
        <v>2</v>
      </c>
      <c r="Y26" s="16">
        <f t="shared" si="20"/>
        <v>2</v>
      </c>
      <c r="Z26" s="16">
        <f t="shared" si="21"/>
        <v>2</v>
      </c>
      <c r="AA26" s="108"/>
      <c r="AB26" s="108"/>
      <c r="AC26" s="108"/>
    </row>
    <row r="27" spans="1:29" s="12" customFormat="1" ht="72.599999999999994" thickBot="1" x14ac:dyDescent="0.3">
      <c r="A27" s="15">
        <f>A23+1</f>
        <v>8</v>
      </c>
      <c r="B27" s="15" t="s">
        <v>25</v>
      </c>
      <c r="C27" s="15" t="s">
        <v>77</v>
      </c>
      <c r="D27" s="8" t="s">
        <v>174</v>
      </c>
      <c r="E27" s="108"/>
      <c r="F27" s="8" t="s">
        <v>175</v>
      </c>
      <c r="G27" s="8" t="s">
        <v>176</v>
      </c>
      <c r="H27" s="8" t="s">
        <v>178</v>
      </c>
      <c r="I27" s="8" t="s">
        <v>177</v>
      </c>
      <c r="J27" s="8" t="s">
        <v>179</v>
      </c>
      <c r="K27" s="110">
        <v>0</v>
      </c>
      <c r="L27" s="110"/>
      <c r="M27" s="110"/>
      <c r="N27" s="110"/>
      <c r="O27" s="111"/>
      <c r="P27" s="66">
        <f t="shared" si="16"/>
        <v>0</v>
      </c>
      <c r="Q27" s="16">
        <f t="shared" si="17"/>
        <v>0</v>
      </c>
      <c r="R27" s="67">
        <f t="shared" si="18"/>
        <v>0</v>
      </c>
      <c r="S27" s="114">
        <v>2</v>
      </c>
      <c r="T27" s="110"/>
      <c r="U27" s="110"/>
      <c r="V27" s="110"/>
      <c r="W27" s="110"/>
      <c r="X27" s="16">
        <f t="shared" si="19"/>
        <v>2</v>
      </c>
      <c r="Y27" s="16">
        <f t="shared" si="20"/>
        <v>2</v>
      </c>
      <c r="Z27" s="16">
        <f t="shared" si="21"/>
        <v>2</v>
      </c>
      <c r="AA27" s="108"/>
      <c r="AB27" s="108"/>
      <c r="AC27" s="108"/>
    </row>
    <row r="28" spans="1:29" s="12" customFormat="1" ht="96.6" thickBot="1" x14ac:dyDescent="0.3">
      <c r="A28" s="15">
        <f t="shared" si="9"/>
        <v>9</v>
      </c>
      <c r="B28" s="15" t="s">
        <v>20</v>
      </c>
      <c r="C28" s="15" t="s">
        <v>77</v>
      </c>
      <c r="D28" s="8" t="s">
        <v>180</v>
      </c>
      <c r="E28" s="108"/>
      <c r="F28" s="8" t="s">
        <v>137</v>
      </c>
      <c r="G28" s="8" t="s">
        <v>138</v>
      </c>
      <c r="H28" s="8" t="s">
        <v>139</v>
      </c>
      <c r="I28" s="8" t="s">
        <v>140</v>
      </c>
      <c r="J28" s="8" t="s">
        <v>194</v>
      </c>
      <c r="K28" s="110">
        <v>0</v>
      </c>
      <c r="L28" s="110"/>
      <c r="M28" s="110"/>
      <c r="N28" s="110"/>
      <c r="O28" s="111"/>
      <c r="P28" s="66">
        <f t="shared" si="16"/>
        <v>0</v>
      </c>
      <c r="Q28" s="16">
        <f t="shared" si="17"/>
        <v>0</v>
      </c>
      <c r="R28" s="67">
        <f t="shared" si="18"/>
        <v>0</v>
      </c>
      <c r="S28" s="114">
        <v>2</v>
      </c>
      <c r="T28" s="110"/>
      <c r="U28" s="110"/>
      <c r="V28" s="110"/>
      <c r="W28" s="110"/>
      <c r="X28" s="16">
        <f t="shared" si="19"/>
        <v>2</v>
      </c>
      <c r="Y28" s="16">
        <f t="shared" si="20"/>
        <v>2</v>
      </c>
      <c r="Z28" s="16">
        <f t="shared" si="21"/>
        <v>2</v>
      </c>
      <c r="AA28" s="108"/>
      <c r="AB28" s="108"/>
      <c r="AC28" s="108"/>
    </row>
    <row r="29" spans="1:29" s="12" customFormat="1" ht="84.6" thickBot="1" x14ac:dyDescent="0.3">
      <c r="A29" s="15">
        <f t="shared" si="9"/>
        <v>10</v>
      </c>
      <c r="B29" s="15" t="s">
        <v>36</v>
      </c>
      <c r="C29" s="15" t="s">
        <v>77</v>
      </c>
      <c r="D29" s="8" t="s">
        <v>181</v>
      </c>
      <c r="E29" s="108"/>
      <c r="F29" s="8" t="s">
        <v>141</v>
      </c>
      <c r="G29" s="8" t="s">
        <v>142</v>
      </c>
      <c r="H29" s="8" t="s">
        <v>143</v>
      </c>
      <c r="I29" s="8" t="s">
        <v>144</v>
      </c>
      <c r="J29" s="8" t="s">
        <v>145</v>
      </c>
      <c r="K29" s="110">
        <v>0</v>
      </c>
      <c r="L29" s="110"/>
      <c r="M29" s="110"/>
      <c r="N29" s="110"/>
      <c r="O29" s="111"/>
      <c r="P29" s="66">
        <f t="shared" si="16"/>
        <v>0</v>
      </c>
      <c r="Q29" s="16">
        <f t="shared" si="17"/>
        <v>0</v>
      </c>
      <c r="R29" s="67">
        <f t="shared" si="18"/>
        <v>0</v>
      </c>
      <c r="S29" s="114">
        <v>2</v>
      </c>
      <c r="T29" s="110"/>
      <c r="U29" s="110"/>
      <c r="V29" s="110"/>
      <c r="W29" s="110"/>
      <c r="X29" s="16">
        <f t="shared" si="19"/>
        <v>2</v>
      </c>
      <c r="Y29" s="16">
        <f t="shared" si="20"/>
        <v>2</v>
      </c>
      <c r="Z29" s="16">
        <f t="shared" si="21"/>
        <v>2</v>
      </c>
      <c r="AA29" s="108"/>
      <c r="AB29" s="108"/>
      <c r="AC29" s="108"/>
    </row>
    <row r="30" spans="1:29" s="12" customFormat="1" ht="120.6" thickBot="1" x14ac:dyDescent="0.3">
      <c r="A30" s="15">
        <f t="shared" si="9"/>
        <v>11</v>
      </c>
      <c r="B30" s="15" t="s">
        <v>21</v>
      </c>
      <c r="C30" s="15" t="s">
        <v>77</v>
      </c>
      <c r="D30" s="8" t="s">
        <v>182</v>
      </c>
      <c r="E30" s="108"/>
      <c r="F30" s="8" t="s">
        <v>146</v>
      </c>
      <c r="G30" s="8" t="s">
        <v>147</v>
      </c>
      <c r="H30" s="8" t="s">
        <v>149</v>
      </c>
      <c r="I30" s="8" t="s">
        <v>150</v>
      </c>
      <c r="J30" s="8" t="s">
        <v>148</v>
      </c>
      <c r="K30" s="110">
        <v>0</v>
      </c>
      <c r="L30" s="110"/>
      <c r="M30" s="110"/>
      <c r="N30" s="110"/>
      <c r="O30" s="111"/>
      <c r="P30" s="66">
        <f t="shared" si="16"/>
        <v>0</v>
      </c>
      <c r="Q30" s="16">
        <f t="shared" si="17"/>
        <v>0</v>
      </c>
      <c r="R30" s="67">
        <f t="shared" si="18"/>
        <v>0</v>
      </c>
      <c r="S30" s="114">
        <v>2</v>
      </c>
      <c r="T30" s="110"/>
      <c r="U30" s="110"/>
      <c r="V30" s="110"/>
      <c r="W30" s="110"/>
      <c r="X30" s="16">
        <f t="shared" si="19"/>
        <v>2</v>
      </c>
      <c r="Y30" s="16">
        <f t="shared" si="20"/>
        <v>2</v>
      </c>
      <c r="Z30" s="16">
        <f t="shared" si="21"/>
        <v>2</v>
      </c>
      <c r="AA30" s="108"/>
      <c r="AB30" s="108"/>
      <c r="AC30" s="108"/>
    </row>
    <row r="31" spans="1:29" s="116" customFormat="1" ht="15" customHeight="1" thickBot="1" x14ac:dyDescent="0.35">
      <c r="A31" s="131" t="s">
        <v>44</v>
      </c>
      <c r="B31" s="132"/>
      <c r="C31" s="132"/>
      <c r="D31" s="133"/>
      <c r="E31" s="109"/>
      <c r="F31" s="28"/>
      <c r="G31" s="28"/>
      <c r="H31" s="28"/>
      <c r="I31" s="28"/>
      <c r="J31" s="28"/>
      <c r="K31" s="112"/>
      <c r="L31" s="112"/>
      <c r="M31" s="112"/>
      <c r="N31" s="112"/>
      <c r="O31" s="113"/>
      <c r="P31" s="68"/>
      <c r="Q31" s="29"/>
      <c r="R31" s="69"/>
      <c r="S31" s="115"/>
      <c r="T31" s="115"/>
      <c r="U31" s="115"/>
      <c r="V31" s="115"/>
      <c r="W31" s="115"/>
      <c r="X31" s="29"/>
      <c r="Y31" s="29"/>
      <c r="Z31" s="29"/>
      <c r="AA31" s="117"/>
      <c r="AB31" s="117"/>
      <c r="AC31" s="117"/>
    </row>
    <row r="32" spans="1:29" s="12" customFormat="1" ht="108.6" thickBot="1" x14ac:dyDescent="0.3">
      <c r="A32" s="15">
        <f>A30+1</f>
        <v>12</v>
      </c>
      <c r="B32" s="15" t="s">
        <v>40</v>
      </c>
      <c r="C32" s="15" t="s">
        <v>77</v>
      </c>
      <c r="D32" s="8" t="s">
        <v>183</v>
      </c>
      <c r="E32" s="108"/>
      <c r="F32" s="8" t="s">
        <v>151</v>
      </c>
      <c r="G32" s="8" t="s">
        <v>152</v>
      </c>
      <c r="H32" s="8" t="s">
        <v>153</v>
      </c>
      <c r="I32" s="8" t="s">
        <v>154</v>
      </c>
      <c r="J32" s="8" t="s">
        <v>155</v>
      </c>
      <c r="K32" s="110">
        <v>0</v>
      </c>
      <c r="L32" s="110"/>
      <c r="M32" s="110"/>
      <c r="N32" s="110"/>
      <c r="O32" s="111"/>
      <c r="P32" s="66">
        <f t="shared" ref="P32" si="25">MIN(K32:O32)</f>
        <v>0</v>
      </c>
      <c r="Q32" s="16">
        <f t="shared" ref="Q32" si="26">AVERAGE(K32:O32)</f>
        <v>0</v>
      </c>
      <c r="R32" s="67">
        <f t="shared" ref="R32" si="27">MAX(K32:O32)</f>
        <v>0</v>
      </c>
      <c r="S32" s="114">
        <v>2</v>
      </c>
      <c r="T32" s="110"/>
      <c r="U32" s="110"/>
      <c r="V32" s="110"/>
      <c r="W32" s="110"/>
      <c r="X32" s="16">
        <f t="shared" ref="X32:X37" si="28">MIN(S32:W32)</f>
        <v>2</v>
      </c>
      <c r="Y32" s="16">
        <f t="shared" ref="Y32:Y37" si="29">AVERAGE(S32:W32)</f>
        <v>2</v>
      </c>
      <c r="Z32" s="16">
        <f t="shared" ref="Z32:Z37" si="30">MAX(S32:W32)</f>
        <v>2</v>
      </c>
      <c r="AA32" s="108"/>
      <c r="AB32" s="108"/>
      <c r="AC32" s="108"/>
    </row>
    <row r="33" spans="1:29" s="12" customFormat="1" ht="96.6" thickBot="1" x14ac:dyDescent="0.3">
      <c r="A33" s="15">
        <f t="shared" si="9"/>
        <v>13</v>
      </c>
      <c r="B33" s="15" t="s">
        <v>22</v>
      </c>
      <c r="C33" s="15" t="s">
        <v>77</v>
      </c>
      <c r="D33" s="8" t="s">
        <v>184</v>
      </c>
      <c r="E33" s="108"/>
      <c r="F33" s="8" t="s">
        <v>156</v>
      </c>
      <c r="G33" s="8" t="s">
        <v>30</v>
      </c>
      <c r="H33" s="8" t="s">
        <v>157</v>
      </c>
      <c r="I33" s="8" t="s">
        <v>158</v>
      </c>
      <c r="J33" s="8" t="s">
        <v>159</v>
      </c>
      <c r="K33" s="110">
        <v>0</v>
      </c>
      <c r="L33" s="110"/>
      <c r="M33" s="110"/>
      <c r="N33" s="110"/>
      <c r="O33" s="111"/>
      <c r="P33" s="66">
        <f t="shared" ref="P33:P37" si="31">MIN(K33:O33)</f>
        <v>0</v>
      </c>
      <c r="Q33" s="16">
        <f t="shared" ref="Q33:Q37" si="32">AVERAGE(K33:O33)</f>
        <v>0</v>
      </c>
      <c r="R33" s="67">
        <f t="shared" ref="R33:R37" si="33">MAX(K33:O33)</f>
        <v>0</v>
      </c>
      <c r="S33" s="114">
        <v>2</v>
      </c>
      <c r="T33" s="110"/>
      <c r="U33" s="110"/>
      <c r="V33" s="110"/>
      <c r="W33" s="110"/>
      <c r="X33" s="16">
        <f t="shared" si="28"/>
        <v>2</v>
      </c>
      <c r="Y33" s="16">
        <f t="shared" si="29"/>
        <v>2</v>
      </c>
      <c r="Z33" s="16">
        <f t="shared" si="30"/>
        <v>2</v>
      </c>
      <c r="AA33" s="108"/>
      <c r="AB33" s="108"/>
      <c r="AC33" s="108"/>
    </row>
    <row r="34" spans="1:29" s="12" customFormat="1" ht="96.6" thickBot="1" x14ac:dyDescent="0.3">
      <c r="A34" s="15">
        <f t="shared" si="9"/>
        <v>14</v>
      </c>
      <c r="B34" s="15" t="s">
        <v>161</v>
      </c>
      <c r="C34" s="15" t="s">
        <v>77</v>
      </c>
      <c r="D34" s="8" t="s">
        <v>166</v>
      </c>
      <c r="E34" s="108"/>
      <c r="F34" s="8" t="s">
        <v>160</v>
      </c>
      <c r="G34" s="8" t="s">
        <v>162</v>
      </c>
      <c r="H34" s="8" t="s">
        <v>163</v>
      </c>
      <c r="I34" s="8" t="s">
        <v>165</v>
      </c>
      <c r="J34" s="8" t="s">
        <v>164</v>
      </c>
      <c r="K34" s="110">
        <v>0</v>
      </c>
      <c r="L34" s="110"/>
      <c r="M34" s="110"/>
      <c r="N34" s="110"/>
      <c r="O34" s="111"/>
      <c r="P34" s="66">
        <f t="shared" si="31"/>
        <v>0</v>
      </c>
      <c r="Q34" s="16">
        <f t="shared" si="32"/>
        <v>0</v>
      </c>
      <c r="R34" s="67">
        <f t="shared" si="33"/>
        <v>0</v>
      </c>
      <c r="S34" s="114">
        <v>2</v>
      </c>
      <c r="T34" s="110"/>
      <c r="U34" s="110"/>
      <c r="V34" s="110"/>
      <c r="W34" s="110"/>
      <c r="X34" s="16">
        <f t="shared" si="28"/>
        <v>2</v>
      </c>
      <c r="Y34" s="16">
        <f t="shared" si="29"/>
        <v>2</v>
      </c>
      <c r="Z34" s="16">
        <f t="shared" si="30"/>
        <v>2</v>
      </c>
      <c r="AA34" s="108"/>
      <c r="AB34" s="108"/>
      <c r="AC34" s="108"/>
    </row>
    <row r="35" spans="1:29" s="12" customFormat="1" ht="72.599999999999994" thickBot="1" x14ac:dyDescent="0.3">
      <c r="A35" s="15">
        <f t="shared" si="9"/>
        <v>15</v>
      </c>
      <c r="B35" s="15" t="s">
        <v>37</v>
      </c>
      <c r="C35" s="15" t="s">
        <v>77</v>
      </c>
      <c r="D35" s="8" t="s">
        <v>185</v>
      </c>
      <c r="E35" s="108"/>
      <c r="F35" s="8" t="s">
        <v>195</v>
      </c>
      <c r="G35" s="8" t="s">
        <v>31</v>
      </c>
      <c r="H35" s="8" t="s">
        <v>39</v>
      </c>
      <c r="I35" s="18" t="s">
        <v>196</v>
      </c>
      <c r="J35" s="8" t="s">
        <v>197</v>
      </c>
      <c r="K35" s="110">
        <v>0</v>
      </c>
      <c r="L35" s="110"/>
      <c r="M35" s="110"/>
      <c r="N35" s="110"/>
      <c r="O35" s="111"/>
      <c r="P35" s="66">
        <f t="shared" si="31"/>
        <v>0</v>
      </c>
      <c r="Q35" s="16">
        <f t="shared" si="32"/>
        <v>0</v>
      </c>
      <c r="R35" s="67">
        <f t="shared" si="33"/>
        <v>0</v>
      </c>
      <c r="S35" s="114">
        <v>2</v>
      </c>
      <c r="T35" s="110"/>
      <c r="U35" s="110"/>
      <c r="V35" s="110"/>
      <c r="W35" s="110"/>
      <c r="X35" s="16">
        <f t="shared" si="28"/>
        <v>2</v>
      </c>
      <c r="Y35" s="16">
        <f t="shared" si="29"/>
        <v>2</v>
      </c>
      <c r="Z35" s="16">
        <f t="shared" si="30"/>
        <v>2</v>
      </c>
      <c r="AA35" s="108"/>
      <c r="AB35" s="108"/>
      <c r="AC35" s="108"/>
    </row>
    <row r="36" spans="1:29" s="12" customFormat="1" ht="82.2" customHeight="1" thickBot="1" x14ac:dyDescent="0.3">
      <c r="A36" s="15">
        <f t="shared" si="9"/>
        <v>16</v>
      </c>
      <c r="B36" s="15" t="s">
        <v>23</v>
      </c>
      <c r="C36" s="15" t="s">
        <v>77</v>
      </c>
      <c r="D36" s="8" t="s">
        <v>186</v>
      </c>
      <c r="E36" s="108"/>
      <c r="F36" s="8" t="s">
        <v>198</v>
      </c>
      <c r="G36" s="8" t="s">
        <v>199</v>
      </c>
      <c r="H36" s="8" t="s">
        <v>200</v>
      </c>
      <c r="I36" s="8" t="s">
        <v>202</v>
      </c>
      <c r="J36" s="8" t="s">
        <v>201</v>
      </c>
      <c r="K36" s="110">
        <v>0</v>
      </c>
      <c r="L36" s="110"/>
      <c r="M36" s="110"/>
      <c r="N36" s="110"/>
      <c r="O36" s="111"/>
      <c r="P36" s="66">
        <f t="shared" si="31"/>
        <v>0</v>
      </c>
      <c r="Q36" s="16">
        <f t="shared" si="32"/>
        <v>0</v>
      </c>
      <c r="R36" s="67">
        <f t="shared" si="33"/>
        <v>0</v>
      </c>
      <c r="S36" s="114">
        <v>2</v>
      </c>
      <c r="T36" s="110"/>
      <c r="U36" s="110"/>
      <c r="V36" s="110"/>
      <c r="W36" s="110"/>
      <c r="X36" s="16">
        <f t="shared" si="28"/>
        <v>2</v>
      </c>
      <c r="Y36" s="16">
        <f t="shared" si="29"/>
        <v>2</v>
      </c>
      <c r="Z36" s="16">
        <f t="shared" si="30"/>
        <v>2</v>
      </c>
      <c r="AA36" s="108"/>
      <c r="AB36" s="108"/>
      <c r="AC36" s="108"/>
    </row>
    <row r="37" spans="1:29" s="12" customFormat="1" ht="108.6" thickBot="1" x14ac:dyDescent="0.3">
      <c r="A37" s="15">
        <f t="shared" si="9"/>
        <v>17</v>
      </c>
      <c r="B37" s="15" t="s">
        <v>24</v>
      </c>
      <c r="C37" s="15" t="s">
        <v>77</v>
      </c>
      <c r="D37" s="8" t="s">
        <v>187</v>
      </c>
      <c r="E37" s="108"/>
      <c r="F37" s="8" t="s">
        <v>4</v>
      </c>
      <c r="G37" s="8" t="s">
        <v>32</v>
      </c>
      <c r="H37" s="8" t="s">
        <v>33</v>
      </c>
      <c r="I37" s="8" t="s">
        <v>34</v>
      </c>
      <c r="J37" s="8" t="s">
        <v>35</v>
      </c>
      <c r="K37" s="110">
        <v>0</v>
      </c>
      <c r="L37" s="110"/>
      <c r="M37" s="110"/>
      <c r="N37" s="110"/>
      <c r="O37" s="111"/>
      <c r="P37" s="66">
        <f t="shared" si="31"/>
        <v>0</v>
      </c>
      <c r="Q37" s="16">
        <f t="shared" si="32"/>
        <v>0</v>
      </c>
      <c r="R37" s="67">
        <f t="shared" si="33"/>
        <v>0</v>
      </c>
      <c r="S37" s="114">
        <v>2</v>
      </c>
      <c r="T37" s="110"/>
      <c r="U37" s="110"/>
      <c r="V37" s="110"/>
      <c r="W37" s="110"/>
      <c r="X37" s="16">
        <f t="shared" si="28"/>
        <v>2</v>
      </c>
      <c r="Y37" s="16">
        <f t="shared" si="29"/>
        <v>2</v>
      </c>
      <c r="Z37" s="16">
        <f t="shared" si="30"/>
        <v>2</v>
      </c>
      <c r="AA37" s="108"/>
      <c r="AB37" s="108"/>
      <c r="AC37" s="108"/>
    </row>
    <row r="47" spans="1:29" x14ac:dyDescent="0.25">
      <c r="B47" s="23"/>
      <c r="C47" s="23"/>
      <c r="D47" s="24"/>
    </row>
    <row r="48" spans="1:29" x14ac:dyDescent="0.25">
      <c r="B48" s="25"/>
      <c r="C48" s="25"/>
    </row>
  </sheetData>
  <mergeCells count="30">
    <mergeCell ref="K3:R3"/>
    <mergeCell ref="S3:Z3"/>
    <mergeCell ref="P4:P5"/>
    <mergeCell ref="R4:R5"/>
    <mergeCell ref="S4:S5"/>
    <mergeCell ref="T4:T5"/>
    <mergeCell ref="U4:U5"/>
    <mergeCell ref="V4:V5"/>
    <mergeCell ref="W4:W5"/>
    <mergeCell ref="L4:L5"/>
    <mergeCell ref="M4:M5"/>
    <mergeCell ref="N4:N5"/>
    <mergeCell ref="O4:O5"/>
    <mergeCell ref="Q4:Q5"/>
    <mergeCell ref="Z4:Z5"/>
    <mergeCell ref="K4:K5"/>
    <mergeCell ref="F3:J3"/>
    <mergeCell ref="A8:A11"/>
    <mergeCell ref="B13:B16"/>
    <mergeCell ref="A13:A16"/>
    <mergeCell ref="B17:B20"/>
    <mergeCell ref="A17:A20"/>
    <mergeCell ref="A4:A5"/>
    <mergeCell ref="X4:X5"/>
    <mergeCell ref="Y4:Y5"/>
    <mergeCell ref="A6:D6"/>
    <mergeCell ref="A22:D22"/>
    <mergeCell ref="A31:D31"/>
    <mergeCell ref="B23:B26"/>
    <mergeCell ref="A23:A26"/>
  </mergeCells>
  <phoneticPr fontId="16" type="noConversion"/>
  <conditionalFormatting sqref="Z31 Z22">
    <cfRule type="colorScale" priority="213">
      <colorScale>
        <cfvo type="num" val="0"/>
        <cfvo type="num" val="50"/>
        <cfvo type="num" val="100"/>
        <color rgb="FFFF0000"/>
        <color rgb="FFFFFF00"/>
        <color rgb="FF00B050"/>
      </colorScale>
    </cfRule>
    <cfRule type="colorScale" priority="214">
      <colorScale>
        <cfvo type="min"/>
        <cfvo type="percentile" val="50"/>
        <cfvo type="max"/>
        <color rgb="FF63BE7B"/>
        <color rgb="FFFFEB84"/>
        <color rgb="FFF8696B"/>
      </colorScale>
    </cfRule>
  </conditionalFormatting>
  <conditionalFormatting sqref="S31:W31 Q31 S22:W22 T7:W8 Q7:Q8 Q12:Q13 T12:W13 T17:W17 Q17 Q21:Q22 T21:W21">
    <cfRule type="colorScale" priority="211">
      <colorScale>
        <cfvo type="num" val="0"/>
        <cfvo type="num" val="2"/>
        <cfvo type="num" val="4"/>
        <color rgb="FFFF0000"/>
        <color rgb="FFFFFF00"/>
        <color rgb="FF00B050"/>
      </colorScale>
    </cfRule>
    <cfRule type="colorScale" priority="212">
      <colorScale>
        <cfvo type="min"/>
        <cfvo type="percentile" val="50"/>
        <cfvo type="max"/>
        <color rgb="FF63BE7B"/>
        <color rgb="FFFFEB84"/>
        <color rgb="FFF8696B"/>
      </colorScale>
    </cfRule>
  </conditionalFormatting>
  <conditionalFormatting sqref="Z7:Z21">
    <cfRule type="colorScale" priority="203">
      <colorScale>
        <cfvo type="num" val="0"/>
        <cfvo type="num" val="2"/>
        <cfvo type="num" val="4"/>
        <color rgb="FFFF0000"/>
        <color rgb="FFFFFF00"/>
        <color rgb="FF00B050"/>
      </colorScale>
    </cfRule>
    <cfRule type="colorScale" priority="204">
      <colorScale>
        <cfvo type="min"/>
        <cfvo type="percentile" val="50"/>
        <cfvo type="max"/>
        <color rgb="FF63BE7B"/>
        <color rgb="FFFFEB84"/>
        <color rgb="FFF8696B"/>
      </colorScale>
    </cfRule>
  </conditionalFormatting>
  <conditionalFormatting sqref="P7:P8 P31 P12:P13 P17 P21:P22">
    <cfRule type="colorScale" priority="199">
      <colorScale>
        <cfvo type="num" val="0"/>
        <cfvo type="num" val="2"/>
        <cfvo type="num" val="4"/>
        <color rgb="FFFF0000"/>
        <color rgb="FFFFFF00"/>
        <color rgb="FF00B050"/>
      </colorScale>
    </cfRule>
    <cfRule type="colorScale" priority="200">
      <colorScale>
        <cfvo type="min"/>
        <cfvo type="percentile" val="50"/>
        <cfvo type="max"/>
        <color rgb="FF63BE7B"/>
        <color rgb="FFFFEB84"/>
        <color rgb="FFF8696B"/>
      </colorScale>
    </cfRule>
  </conditionalFormatting>
  <conditionalFormatting sqref="R7:R8 R31 R12:R13 R17 R21:R22">
    <cfRule type="colorScale" priority="195">
      <colorScale>
        <cfvo type="num" val="0"/>
        <cfvo type="num" val="2"/>
        <cfvo type="num" val="4"/>
        <color rgb="FFFF0000"/>
        <color rgb="FFFFFF00"/>
        <color rgb="FF00B050"/>
      </colorScale>
    </cfRule>
    <cfRule type="colorScale" priority="196">
      <colorScale>
        <cfvo type="min"/>
        <cfvo type="percentile" val="50"/>
        <cfvo type="max"/>
        <color rgb="FF63BE7B"/>
        <color rgb="FFFFEB84"/>
        <color rgb="FFF8696B"/>
      </colorScale>
    </cfRule>
  </conditionalFormatting>
  <conditionalFormatting sqref="Q27:Q30 Q23">
    <cfRule type="colorScale" priority="193">
      <colorScale>
        <cfvo type="num" val="0"/>
        <cfvo type="num" val="2"/>
        <cfvo type="num" val="4"/>
        <color rgb="FFFF0000"/>
        <color rgb="FFFFFF00"/>
        <color rgb="FF00B050"/>
      </colorScale>
    </cfRule>
    <cfRule type="colorScale" priority="194">
      <colorScale>
        <cfvo type="min"/>
        <cfvo type="percentile" val="50"/>
        <cfvo type="max"/>
        <color rgb="FF63BE7B"/>
        <color rgb="FFFFEB84"/>
        <color rgb="FFF8696B"/>
      </colorScale>
    </cfRule>
  </conditionalFormatting>
  <conditionalFormatting sqref="P27:P30 P23">
    <cfRule type="colorScale" priority="191">
      <colorScale>
        <cfvo type="num" val="0"/>
        <cfvo type="num" val="2"/>
        <cfvo type="num" val="4"/>
        <color rgb="FFFF0000"/>
        <color rgb="FFFFFF00"/>
        <color rgb="FF00B050"/>
      </colorScale>
    </cfRule>
    <cfRule type="colorScale" priority="192">
      <colorScale>
        <cfvo type="min"/>
        <cfvo type="percentile" val="50"/>
        <cfvo type="max"/>
        <color rgb="FF63BE7B"/>
        <color rgb="FFFFEB84"/>
        <color rgb="FFF8696B"/>
      </colorScale>
    </cfRule>
  </conditionalFormatting>
  <conditionalFormatting sqref="R27:R30 R23">
    <cfRule type="colorScale" priority="189">
      <colorScale>
        <cfvo type="num" val="0"/>
        <cfvo type="num" val="2"/>
        <cfvo type="num" val="4"/>
        <color rgb="FFFF0000"/>
        <color rgb="FFFFFF00"/>
        <color rgb="FF00B050"/>
      </colorScale>
    </cfRule>
    <cfRule type="colorScale" priority="190">
      <colorScale>
        <cfvo type="min"/>
        <cfvo type="percentile" val="50"/>
        <cfvo type="max"/>
        <color rgb="FF63BE7B"/>
        <color rgb="FFFFEB84"/>
        <color rgb="FFF8696B"/>
      </colorScale>
    </cfRule>
  </conditionalFormatting>
  <conditionalFormatting sqref="Q32:Q37">
    <cfRule type="colorScale" priority="187">
      <colorScale>
        <cfvo type="num" val="0"/>
        <cfvo type="num" val="2"/>
        <cfvo type="num" val="4"/>
        <color rgb="FFFF0000"/>
        <color rgb="FFFFFF00"/>
        <color rgb="FF00B050"/>
      </colorScale>
    </cfRule>
    <cfRule type="colorScale" priority="188">
      <colorScale>
        <cfvo type="min"/>
        <cfvo type="percentile" val="50"/>
        <cfvo type="max"/>
        <color rgb="FF63BE7B"/>
        <color rgb="FFFFEB84"/>
        <color rgb="FFF8696B"/>
      </colorScale>
    </cfRule>
  </conditionalFormatting>
  <conditionalFormatting sqref="P32:P37">
    <cfRule type="colorScale" priority="185">
      <colorScale>
        <cfvo type="num" val="0"/>
        <cfvo type="num" val="2"/>
        <cfvo type="num" val="4"/>
        <color rgb="FFFF0000"/>
        <color rgb="FFFFFF00"/>
        <color rgb="FF00B050"/>
      </colorScale>
    </cfRule>
    <cfRule type="colorScale" priority="186">
      <colorScale>
        <cfvo type="min"/>
        <cfvo type="percentile" val="50"/>
        <cfvo type="max"/>
        <color rgb="FF63BE7B"/>
        <color rgb="FFFFEB84"/>
        <color rgb="FFF8696B"/>
      </colorScale>
    </cfRule>
  </conditionalFormatting>
  <conditionalFormatting sqref="R32:R37">
    <cfRule type="colorScale" priority="183">
      <colorScale>
        <cfvo type="num" val="0"/>
        <cfvo type="num" val="2"/>
        <cfvo type="num" val="4"/>
        <color rgb="FFFF0000"/>
        <color rgb="FFFFFF00"/>
        <color rgb="FF00B050"/>
      </colorScale>
    </cfRule>
    <cfRule type="colorScale" priority="184">
      <colorScale>
        <cfvo type="min"/>
        <cfvo type="percentile" val="50"/>
        <cfvo type="max"/>
        <color rgb="FF63BE7B"/>
        <color rgb="FFFFEB84"/>
        <color rgb="FFF8696B"/>
      </colorScale>
    </cfRule>
  </conditionalFormatting>
  <conditionalFormatting sqref="T23:W23 T27:W30">
    <cfRule type="colorScale" priority="181">
      <colorScale>
        <cfvo type="num" val="0"/>
        <cfvo type="num" val="2"/>
        <cfvo type="num" val="4"/>
        <color rgb="FFFF0000"/>
        <color rgb="FFFFFF00"/>
        <color rgb="FF00B050"/>
      </colorScale>
    </cfRule>
    <cfRule type="colorScale" priority="182">
      <colorScale>
        <cfvo type="min"/>
        <cfvo type="percentile" val="50"/>
        <cfvo type="max"/>
        <color rgb="FF63BE7B"/>
        <color rgb="FFFFEB84"/>
        <color rgb="FFF8696B"/>
      </colorScale>
    </cfRule>
  </conditionalFormatting>
  <conditionalFormatting sqref="T32:W37">
    <cfRule type="colorScale" priority="179">
      <colorScale>
        <cfvo type="num" val="0"/>
        <cfvo type="num" val="2"/>
        <cfvo type="num" val="4"/>
        <color rgb="FFFF0000"/>
        <color rgb="FFFFFF00"/>
        <color rgb="FF00B050"/>
      </colorScale>
    </cfRule>
    <cfRule type="colorScale" priority="180">
      <colorScale>
        <cfvo type="min"/>
        <cfvo type="percentile" val="50"/>
        <cfvo type="max"/>
        <color rgb="FF63BE7B"/>
        <color rgb="FFFFEB84"/>
        <color rgb="FFF8696B"/>
      </colorScale>
    </cfRule>
  </conditionalFormatting>
  <conditionalFormatting sqref="T9:W9 Q9">
    <cfRule type="colorScale" priority="177">
      <colorScale>
        <cfvo type="num" val="0"/>
        <cfvo type="num" val="2"/>
        <cfvo type="num" val="4"/>
        <color rgb="FFFF0000"/>
        <color rgb="FFFFFF00"/>
        <color rgb="FF00B050"/>
      </colorScale>
    </cfRule>
    <cfRule type="colorScale" priority="178">
      <colorScale>
        <cfvo type="min"/>
        <cfvo type="percentile" val="50"/>
        <cfvo type="max"/>
        <color rgb="FF63BE7B"/>
        <color rgb="FFFFEB84"/>
        <color rgb="FFF8696B"/>
      </colorScale>
    </cfRule>
  </conditionalFormatting>
  <conditionalFormatting sqref="Z9">
    <cfRule type="colorScale" priority="175">
      <colorScale>
        <cfvo type="num" val="0"/>
        <cfvo type="num" val="2"/>
        <cfvo type="num" val="4"/>
        <color rgb="FFFF0000"/>
        <color rgb="FFFFFF00"/>
        <color rgb="FF00B050"/>
      </colorScale>
    </cfRule>
    <cfRule type="colorScale" priority="176">
      <colorScale>
        <cfvo type="min"/>
        <cfvo type="percentile" val="50"/>
        <cfvo type="max"/>
        <color rgb="FF63BE7B"/>
        <color rgb="FFFFEB84"/>
        <color rgb="FFF8696B"/>
      </colorScale>
    </cfRule>
  </conditionalFormatting>
  <conditionalFormatting sqref="P9">
    <cfRule type="colorScale" priority="173">
      <colorScale>
        <cfvo type="num" val="0"/>
        <cfvo type="num" val="2"/>
        <cfvo type="num" val="4"/>
        <color rgb="FFFF0000"/>
        <color rgb="FFFFFF00"/>
        <color rgb="FF00B050"/>
      </colorScale>
    </cfRule>
    <cfRule type="colorScale" priority="174">
      <colorScale>
        <cfvo type="min"/>
        <cfvo type="percentile" val="50"/>
        <cfvo type="max"/>
        <color rgb="FF63BE7B"/>
        <color rgb="FFFFEB84"/>
        <color rgb="FFF8696B"/>
      </colorScale>
    </cfRule>
  </conditionalFormatting>
  <conditionalFormatting sqref="R9">
    <cfRule type="colorScale" priority="171">
      <colorScale>
        <cfvo type="num" val="0"/>
        <cfvo type="num" val="2"/>
        <cfvo type="num" val="4"/>
        <color rgb="FFFF0000"/>
        <color rgb="FFFFFF00"/>
        <color rgb="FF00B050"/>
      </colorScale>
    </cfRule>
    <cfRule type="colorScale" priority="172">
      <colorScale>
        <cfvo type="min"/>
        <cfvo type="percentile" val="50"/>
        <cfvo type="max"/>
        <color rgb="FF63BE7B"/>
        <color rgb="FFFFEB84"/>
        <color rgb="FFF8696B"/>
      </colorScale>
    </cfRule>
  </conditionalFormatting>
  <conditionalFormatting sqref="T10:W10 Q10">
    <cfRule type="colorScale" priority="169">
      <colorScale>
        <cfvo type="num" val="0"/>
        <cfvo type="num" val="2"/>
        <cfvo type="num" val="4"/>
        <color rgb="FFFF0000"/>
        <color rgb="FFFFFF00"/>
        <color rgb="FF00B050"/>
      </colorScale>
    </cfRule>
    <cfRule type="colorScale" priority="170">
      <colorScale>
        <cfvo type="min"/>
        <cfvo type="percentile" val="50"/>
        <cfvo type="max"/>
        <color rgb="FF63BE7B"/>
        <color rgb="FFFFEB84"/>
        <color rgb="FFF8696B"/>
      </colorScale>
    </cfRule>
  </conditionalFormatting>
  <conditionalFormatting sqref="Z10">
    <cfRule type="colorScale" priority="167">
      <colorScale>
        <cfvo type="num" val="0"/>
        <cfvo type="num" val="2"/>
        <cfvo type="num" val="4"/>
        <color rgb="FFFF0000"/>
        <color rgb="FFFFFF00"/>
        <color rgb="FF00B050"/>
      </colorScale>
    </cfRule>
    <cfRule type="colorScale" priority="168">
      <colorScale>
        <cfvo type="min"/>
        <cfvo type="percentile" val="50"/>
        <cfvo type="max"/>
        <color rgb="FF63BE7B"/>
        <color rgb="FFFFEB84"/>
        <color rgb="FFF8696B"/>
      </colorScale>
    </cfRule>
  </conditionalFormatting>
  <conditionalFormatting sqref="P10">
    <cfRule type="colorScale" priority="165">
      <colorScale>
        <cfvo type="num" val="0"/>
        <cfvo type="num" val="2"/>
        <cfvo type="num" val="4"/>
        <color rgb="FFFF0000"/>
        <color rgb="FFFFFF00"/>
        <color rgb="FF00B050"/>
      </colorScale>
    </cfRule>
    <cfRule type="colorScale" priority="166">
      <colorScale>
        <cfvo type="min"/>
        <cfvo type="percentile" val="50"/>
        <cfvo type="max"/>
        <color rgb="FF63BE7B"/>
        <color rgb="FFFFEB84"/>
        <color rgb="FFF8696B"/>
      </colorScale>
    </cfRule>
  </conditionalFormatting>
  <conditionalFormatting sqref="R10">
    <cfRule type="colorScale" priority="163">
      <colorScale>
        <cfvo type="num" val="0"/>
        <cfvo type="num" val="2"/>
        <cfvo type="num" val="4"/>
        <color rgb="FFFF0000"/>
        <color rgb="FFFFFF00"/>
        <color rgb="FF00B050"/>
      </colorScale>
    </cfRule>
    <cfRule type="colorScale" priority="164">
      <colorScale>
        <cfvo type="min"/>
        <cfvo type="percentile" val="50"/>
        <cfvo type="max"/>
        <color rgb="FF63BE7B"/>
        <color rgb="FFFFEB84"/>
        <color rgb="FFF8696B"/>
      </colorScale>
    </cfRule>
  </conditionalFormatting>
  <conditionalFormatting sqref="T11:W11 Q11">
    <cfRule type="colorScale" priority="161">
      <colorScale>
        <cfvo type="num" val="0"/>
        <cfvo type="num" val="2"/>
        <cfvo type="num" val="4"/>
        <color rgb="FFFF0000"/>
        <color rgb="FFFFFF00"/>
        <color rgb="FF00B050"/>
      </colorScale>
    </cfRule>
    <cfRule type="colorScale" priority="162">
      <colorScale>
        <cfvo type="min"/>
        <cfvo type="percentile" val="50"/>
        <cfvo type="max"/>
        <color rgb="FF63BE7B"/>
        <color rgb="FFFFEB84"/>
        <color rgb="FFF8696B"/>
      </colorScale>
    </cfRule>
  </conditionalFormatting>
  <conditionalFormatting sqref="Z11">
    <cfRule type="colorScale" priority="159">
      <colorScale>
        <cfvo type="num" val="0"/>
        <cfvo type="num" val="2"/>
        <cfvo type="num" val="4"/>
        <color rgb="FFFF0000"/>
        <color rgb="FFFFFF00"/>
        <color rgb="FF00B050"/>
      </colorScale>
    </cfRule>
    <cfRule type="colorScale" priority="160">
      <colorScale>
        <cfvo type="min"/>
        <cfvo type="percentile" val="50"/>
        <cfvo type="max"/>
        <color rgb="FF63BE7B"/>
        <color rgb="FFFFEB84"/>
        <color rgb="FFF8696B"/>
      </colorScale>
    </cfRule>
  </conditionalFormatting>
  <conditionalFormatting sqref="P11">
    <cfRule type="colorScale" priority="157">
      <colorScale>
        <cfvo type="num" val="0"/>
        <cfvo type="num" val="2"/>
        <cfvo type="num" val="4"/>
        <color rgb="FFFF0000"/>
        <color rgb="FFFFFF00"/>
        <color rgb="FF00B050"/>
      </colorScale>
    </cfRule>
    <cfRule type="colorScale" priority="158">
      <colorScale>
        <cfvo type="min"/>
        <cfvo type="percentile" val="50"/>
        <cfvo type="max"/>
        <color rgb="FF63BE7B"/>
        <color rgb="FFFFEB84"/>
        <color rgb="FFF8696B"/>
      </colorScale>
    </cfRule>
  </conditionalFormatting>
  <conditionalFormatting sqref="R11">
    <cfRule type="colorScale" priority="155">
      <colorScale>
        <cfvo type="num" val="0"/>
        <cfvo type="num" val="2"/>
        <cfvo type="num" val="4"/>
        <color rgb="FFFF0000"/>
        <color rgb="FFFFFF00"/>
        <color rgb="FF00B050"/>
      </colorScale>
    </cfRule>
    <cfRule type="colorScale" priority="156">
      <colorScale>
        <cfvo type="min"/>
        <cfvo type="percentile" val="50"/>
        <cfvo type="max"/>
        <color rgb="FF63BE7B"/>
        <color rgb="FFFFEB84"/>
        <color rgb="FFF8696B"/>
      </colorScale>
    </cfRule>
  </conditionalFormatting>
  <conditionalFormatting sqref="T14:W14 Q14">
    <cfRule type="colorScale" priority="153">
      <colorScale>
        <cfvo type="num" val="0"/>
        <cfvo type="num" val="2"/>
        <cfvo type="num" val="4"/>
        <color rgb="FFFF0000"/>
        <color rgb="FFFFFF00"/>
        <color rgb="FF00B050"/>
      </colorScale>
    </cfRule>
    <cfRule type="colorScale" priority="154">
      <colorScale>
        <cfvo type="min"/>
        <cfvo type="percentile" val="50"/>
        <cfvo type="max"/>
        <color rgb="FF63BE7B"/>
        <color rgb="FFFFEB84"/>
        <color rgb="FFF8696B"/>
      </colorScale>
    </cfRule>
  </conditionalFormatting>
  <conditionalFormatting sqref="Z14">
    <cfRule type="colorScale" priority="151">
      <colorScale>
        <cfvo type="num" val="0"/>
        <cfvo type="num" val="2"/>
        <cfvo type="num" val="4"/>
        <color rgb="FFFF0000"/>
        <color rgb="FFFFFF00"/>
        <color rgb="FF00B050"/>
      </colorScale>
    </cfRule>
    <cfRule type="colorScale" priority="152">
      <colorScale>
        <cfvo type="min"/>
        <cfvo type="percentile" val="50"/>
        <cfvo type="max"/>
        <color rgb="FF63BE7B"/>
        <color rgb="FFFFEB84"/>
        <color rgb="FFF8696B"/>
      </colorScale>
    </cfRule>
  </conditionalFormatting>
  <conditionalFormatting sqref="P14">
    <cfRule type="colorScale" priority="149">
      <colorScale>
        <cfvo type="num" val="0"/>
        <cfvo type="num" val="2"/>
        <cfvo type="num" val="4"/>
        <color rgb="FFFF0000"/>
        <color rgb="FFFFFF00"/>
        <color rgb="FF00B050"/>
      </colorScale>
    </cfRule>
    <cfRule type="colorScale" priority="150">
      <colorScale>
        <cfvo type="min"/>
        <cfvo type="percentile" val="50"/>
        <cfvo type="max"/>
        <color rgb="FF63BE7B"/>
        <color rgb="FFFFEB84"/>
        <color rgb="FFF8696B"/>
      </colorScale>
    </cfRule>
  </conditionalFormatting>
  <conditionalFormatting sqref="R14">
    <cfRule type="colorScale" priority="147">
      <colorScale>
        <cfvo type="num" val="0"/>
        <cfvo type="num" val="2"/>
        <cfvo type="num" val="4"/>
        <color rgb="FFFF0000"/>
        <color rgb="FFFFFF00"/>
        <color rgb="FF00B050"/>
      </colorScale>
    </cfRule>
    <cfRule type="colorScale" priority="148">
      <colorScale>
        <cfvo type="min"/>
        <cfvo type="percentile" val="50"/>
        <cfvo type="max"/>
        <color rgb="FF63BE7B"/>
        <color rgb="FFFFEB84"/>
        <color rgb="FFF8696B"/>
      </colorScale>
    </cfRule>
  </conditionalFormatting>
  <conditionalFormatting sqref="T15:W15 Q15">
    <cfRule type="colorScale" priority="145">
      <colorScale>
        <cfvo type="num" val="0"/>
        <cfvo type="num" val="2"/>
        <cfvo type="num" val="4"/>
        <color rgb="FFFF0000"/>
        <color rgb="FFFFFF00"/>
        <color rgb="FF00B050"/>
      </colorScale>
    </cfRule>
    <cfRule type="colorScale" priority="146">
      <colorScale>
        <cfvo type="min"/>
        <cfvo type="percentile" val="50"/>
        <cfvo type="max"/>
        <color rgb="FF63BE7B"/>
        <color rgb="FFFFEB84"/>
        <color rgb="FFF8696B"/>
      </colorScale>
    </cfRule>
  </conditionalFormatting>
  <conditionalFormatting sqref="Z15">
    <cfRule type="colorScale" priority="143">
      <colorScale>
        <cfvo type="num" val="0"/>
        <cfvo type="num" val="2"/>
        <cfvo type="num" val="4"/>
        <color rgb="FFFF0000"/>
        <color rgb="FFFFFF00"/>
        <color rgb="FF00B050"/>
      </colorScale>
    </cfRule>
    <cfRule type="colorScale" priority="144">
      <colorScale>
        <cfvo type="min"/>
        <cfvo type="percentile" val="50"/>
        <cfvo type="max"/>
        <color rgb="FF63BE7B"/>
        <color rgb="FFFFEB84"/>
        <color rgb="FFF8696B"/>
      </colorScale>
    </cfRule>
  </conditionalFormatting>
  <conditionalFormatting sqref="P15">
    <cfRule type="colorScale" priority="141">
      <colorScale>
        <cfvo type="num" val="0"/>
        <cfvo type="num" val="2"/>
        <cfvo type="num" val="4"/>
        <color rgb="FFFF0000"/>
        <color rgb="FFFFFF00"/>
        <color rgb="FF00B050"/>
      </colorScale>
    </cfRule>
    <cfRule type="colorScale" priority="142">
      <colorScale>
        <cfvo type="min"/>
        <cfvo type="percentile" val="50"/>
        <cfvo type="max"/>
        <color rgb="FF63BE7B"/>
        <color rgb="FFFFEB84"/>
        <color rgb="FFF8696B"/>
      </colorScale>
    </cfRule>
  </conditionalFormatting>
  <conditionalFormatting sqref="R15">
    <cfRule type="colorScale" priority="139">
      <colorScale>
        <cfvo type="num" val="0"/>
        <cfvo type="num" val="2"/>
        <cfvo type="num" val="4"/>
        <color rgb="FFFF0000"/>
        <color rgb="FFFFFF00"/>
        <color rgb="FF00B050"/>
      </colorScale>
    </cfRule>
    <cfRule type="colorScale" priority="140">
      <colorScale>
        <cfvo type="min"/>
        <cfvo type="percentile" val="50"/>
        <cfvo type="max"/>
        <color rgb="FF63BE7B"/>
        <color rgb="FFFFEB84"/>
        <color rgb="FFF8696B"/>
      </colorScale>
    </cfRule>
  </conditionalFormatting>
  <conditionalFormatting sqref="T16:W16 Q16">
    <cfRule type="colorScale" priority="137">
      <colorScale>
        <cfvo type="num" val="0"/>
        <cfvo type="num" val="2"/>
        <cfvo type="num" val="4"/>
        <color rgb="FFFF0000"/>
        <color rgb="FFFFFF00"/>
        <color rgb="FF00B050"/>
      </colorScale>
    </cfRule>
    <cfRule type="colorScale" priority="138">
      <colorScale>
        <cfvo type="min"/>
        <cfvo type="percentile" val="50"/>
        <cfvo type="max"/>
        <color rgb="FF63BE7B"/>
        <color rgb="FFFFEB84"/>
        <color rgb="FFF8696B"/>
      </colorScale>
    </cfRule>
  </conditionalFormatting>
  <conditionalFormatting sqref="Z16">
    <cfRule type="colorScale" priority="135">
      <colorScale>
        <cfvo type="num" val="0"/>
        <cfvo type="num" val="2"/>
        <cfvo type="num" val="4"/>
        <color rgb="FFFF0000"/>
        <color rgb="FFFFFF00"/>
        <color rgb="FF00B050"/>
      </colorScale>
    </cfRule>
    <cfRule type="colorScale" priority="136">
      <colorScale>
        <cfvo type="min"/>
        <cfvo type="percentile" val="50"/>
        <cfvo type="max"/>
        <color rgb="FF63BE7B"/>
        <color rgb="FFFFEB84"/>
        <color rgb="FFF8696B"/>
      </colorScale>
    </cfRule>
  </conditionalFormatting>
  <conditionalFormatting sqref="P16">
    <cfRule type="colorScale" priority="133">
      <colorScale>
        <cfvo type="num" val="0"/>
        <cfvo type="num" val="2"/>
        <cfvo type="num" val="4"/>
        <color rgb="FFFF0000"/>
        <color rgb="FFFFFF00"/>
        <color rgb="FF00B050"/>
      </colorScale>
    </cfRule>
    <cfRule type="colorScale" priority="134">
      <colorScale>
        <cfvo type="min"/>
        <cfvo type="percentile" val="50"/>
        <cfvo type="max"/>
        <color rgb="FF63BE7B"/>
        <color rgb="FFFFEB84"/>
        <color rgb="FFF8696B"/>
      </colorScale>
    </cfRule>
  </conditionalFormatting>
  <conditionalFormatting sqref="R16">
    <cfRule type="colorScale" priority="131">
      <colorScale>
        <cfvo type="num" val="0"/>
        <cfvo type="num" val="2"/>
        <cfvo type="num" val="4"/>
        <color rgb="FFFF0000"/>
        <color rgb="FFFFFF00"/>
        <color rgb="FF00B050"/>
      </colorScale>
    </cfRule>
    <cfRule type="colorScale" priority="132">
      <colorScale>
        <cfvo type="min"/>
        <cfvo type="percentile" val="50"/>
        <cfvo type="max"/>
        <color rgb="FF63BE7B"/>
        <color rgb="FFFFEB84"/>
        <color rgb="FFF8696B"/>
      </colorScale>
    </cfRule>
  </conditionalFormatting>
  <conditionalFormatting sqref="T18:W18 Q18">
    <cfRule type="colorScale" priority="129">
      <colorScale>
        <cfvo type="num" val="0"/>
        <cfvo type="num" val="2"/>
        <cfvo type="num" val="4"/>
        <color rgb="FFFF0000"/>
        <color rgb="FFFFFF00"/>
        <color rgb="FF00B050"/>
      </colorScale>
    </cfRule>
    <cfRule type="colorScale" priority="130">
      <colorScale>
        <cfvo type="min"/>
        <cfvo type="percentile" val="50"/>
        <cfvo type="max"/>
        <color rgb="FF63BE7B"/>
        <color rgb="FFFFEB84"/>
        <color rgb="FFF8696B"/>
      </colorScale>
    </cfRule>
  </conditionalFormatting>
  <conditionalFormatting sqref="Z18">
    <cfRule type="colorScale" priority="127">
      <colorScale>
        <cfvo type="num" val="0"/>
        <cfvo type="num" val="2"/>
        <cfvo type="num" val="4"/>
        <color rgb="FFFF0000"/>
        <color rgb="FFFFFF00"/>
        <color rgb="FF00B050"/>
      </colorScale>
    </cfRule>
    <cfRule type="colorScale" priority="128">
      <colorScale>
        <cfvo type="min"/>
        <cfvo type="percentile" val="50"/>
        <cfvo type="max"/>
        <color rgb="FF63BE7B"/>
        <color rgb="FFFFEB84"/>
        <color rgb="FFF8696B"/>
      </colorScale>
    </cfRule>
  </conditionalFormatting>
  <conditionalFormatting sqref="P18">
    <cfRule type="colorScale" priority="125">
      <colorScale>
        <cfvo type="num" val="0"/>
        <cfvo type="num" val="2"/>
        <cfvo type="num" val="4"/>
        <color rgb="FFFF0000"/>
        <color rgb="FFFFFF00"/>
        <color rgb="FF00B050"/>
      </colorScale>
    </cfRule>
    <cfRule type="colorScale" priority="126">
      <colorScale>
        <cfvo type="min"/>
        <cfvo type="percentile" val="50"/>
        <cfvo type="max"/>
        <color rgb="FF63BE7B"/>
        <color rgb="FFFFEB84"/>
        <color rgb="FFF8696B"/>
      </colorScale>
    </cfRule>
  </conditionalFormatting>
  <conditionalFormatting sqref="R18">
    <cfRule type="colorScale" priority="123">
      <colorScale>
        <cfvo type="num" val="0"/>
        <cfvo type="num" val="2"/>
        <cfvo type="num" val="4"/>
        <color rgb="FFFF0000"/>
        <color rgb="FFFFFF00"/>
        <color rgb="FF00B050"/>
      </colorScale>
    </cfRule>
    <cfRule type="colorScale" priority="124">
      <colorScale>
        <cfvo type="min"/>
        <cfvo type="percentile" val="50"/>
        <cfvo type="max"/>
        <color rgb="FF63BE7B"/>
        <color rgb="FFFFEB84"/>
        <color rgb="FFF8696B"/>
      </colorScale>
    </cfRule>
  </conditionalFormatting>
  <conditionalFormatting sqref="T19:W19 Q19">
    <cfRule type="colorScale" priority="121">
      <colorScale>
        <cfvo type="num" val="0"/>
        <cfvo type="num" val="2"/>
        <cfvo type="num" val="4"/>
        <color rgb="FFFF0000"/>
        <color rgb="FFFFFF00"/>
        <color rgb="FF00B050"/>
      </colorScale>
    </cfRule>
    <cfRule type="colorScale" priority="122">
      <colorScale>
        <cfvo type="min"/>
        <cfvo type="percentile" val="50"/>
        <cfvo type="max"/>
        <color rgb="FF63BE7B"/>
        <color rgb="FFFFEB84"/>
        <color rgb="FFF8696B"/>
      </colorScale>
    </cfRule>
  </conditionalFormatting>
  <conditionalFormatting sqref="Z19">
    <cfRule type="colorScale" priority="119">
      <colorScale>
        <cfvo type="num" val="0"/>
        <cfvo type="num" val="2"/>
        <cfvo type="num" val="4"/>
        <color rgb="FFFF0000"/>
        <color rgb="FFFFFF00"/>
        <color rgb="FF00B050"/>
      </colorScale>
    </cfRule>
    <cfRule type="colorScale" priority="120">
      <colorScale>
        <cfvo type="min"/>
        <cfvo type="percentile" val="50"/>
        <cfvo type="max"/>
        <color rgb="FF63BE7B"/>
        <color rgb="FFFFEB84"/>
        <color rgb="FFF8696B"/>
      </colorScale>
    </cfRule>
  </conditionalFormatting>
  <conditionalFormatting sqref="P19">
    <cfRule type="colorScale" priority="117">
      <colorScale>
        <cfvo type="num" val="0"/>
        <cfvo type="num" val="2"/>
        <cfvo type="num" val="4"/>
        <color rgb="FFFF0000"/>
        <color rgb="FFFFFF00"/>
        <color rgb="FF00B050"/>
      </colorScale>
    </cfRule>
    <cfRule type="colorScale" priority="118">
      <colorScale>
        <cfvo type="min"/>
        <cfvo type="percentile" val="50"/>
        <cfvo type="max"/>
        <color rgb="FF63BE7B"/>
        <color rgb="FFFFEB84"/>
        <color rgb="FFF8696B"/>
      </colorScale>
    </cfRule>
  </conditionalFormatting>
  <conditionalFormatting sqref="R19">
    <cfRule type="colorScale" priority="115">
      <colorScale>
        <cfvo type="num" val="0"/>
        <cfvo type="num" val="2"/>
        <cfvo type="num" val="4"/>
        <color rgb="FFFF0000"/>
        <color rgb="FFFFFF00"/>
        <color rgb="FF00B050"/>
      </colorScale>
    </cfRule>
    <cfRule type="colorScale" priority="116">
      <colorScale>
        <cfvo type="min"/>
        <cfvo type="percentile" val="50"/>
        <cfvo type="max"/>
        <color rgb="FF63BE7B"/>
        <color rgb="FFFFEB84"/>
        <color rgb="FFF8696B"/>
      </colorScale>
    </cfRule>
  </conditionalFormatting>
  <conditionalFormatting sqref="T20:W20 Q20">
    <cfRule type="colorScale" priority="113">
      <colorScale>
        <cfvo type="num" val="0"/>
        <cfvo type="num" val="2"/>
        <cfvo type="num" val="4"/>
        <color rgb="FFFF0000"/>
        <color rgb="FFFFFF00"/>
        <color rgb="FF00B050"/>
      </colorScale>
    </cfRule>
    <cfRule type="colorScale" priority="114">
      <colorScale>
        <cfvo type="min"/>
        <cfvo type="percentile" val="50"/>
        <cfvo type="max"/>
        <color rgb="FF63BE7B"/>
        <color rgb="FFFFEB84"/>
        <color rgb="FFF8696B"/>
      </colorScale>
    </cfRule>
  </conditionalFormatting>
  <conditionalFormatting sqref="Z20">
    <cfRule type="colorScale" priority="111">
      <colorScale>
        <cfvo type="num" val="0"/>
        <cfvo type="num" val="2"/>
        <cfvo type="num" val="4"/>
        <color rgb="FFFF0000"/>
        <color rgb="FFFFFF00"/>
        <color rgb="FF00B050"/>
      </colorScale>
    </cfRule>
    <cfRule type="colorScale" priority="112">
      <colorScale>
        <cfvo type="min"/>
        <cfvo type="percentile" val="50"/>
        <cfvo type="max"/>
        <color rgb="FF63BE7B"/>
        <color rgb="FFFFEB84"/>
        <color rgb="FFF8696B"/>
      </colorScale>
    </cfRule>
  </conditionalFormatting>
  <conditionalFormatting sqref="P20">
    <cfRule type="colorScale" priority="109">
      <colorScale>
        <cfvo type="num" val="0"/>
        <cfvo type="num" val="2"/>
        <cfvo type="num" val="4"/>
        <color rgb="FFFF0000"/>
        <color rgb="FFFFFF00"/>
        <color rgb="FF00B050"/>
      </colorScale>
    </cfRule>
    <cfRule type="colorScale" priority="110">
      <colorScale>
        <cfvo type="min"/>
        <cfvo type="percentile" val="50"/>
        <cfvo type="max"/>
        <color rgb="FF63BE7B"/>
        <color rgb="FFFFEB84"/>
        <color rgb="FFF8696B"/>
      </colorScale>
    </cfRule>
  </conditionalFormatting>
  <conditionalFormatting sqref="R20">
    <cfRule type="colorScale" priority="107">
      <colorScale>
        <cfvo type="num" val="0"/>
        <cfvo type="num" val="2"/>
        <cfvo type="num" val="4"/>
        <color rgb="FFFF0000"/>
        <color rgb="FFFFFF00"/>
        <color rgb="FF00B050"/>
      </colorScale>
    </cfRule>
    <cfRule type="colorScale" priority="108">
      <colorScale>
        <cfvo type="min"/>
        <cfvo type="percentile" val="50"/>
        <cfvo type="max"/>
        <color rgb="FF63BE7B"/>
        <color rgb="FFFFEB84"/>
        <color rgb="FFF8696B"/>
      </colorScale>
    </cfRule>
  </conditionalFormatting>
  <conditionalFormatting sqref="Q24">
    <cfRule type="colorScale" priority="95">
      <colorScale>
        <cfvo type="num" val="0"/>
        <cfvo type="num" val="2"/>
        <cfvo type="num" val="4"/>
        <color rgb="FFFF0000"/>
        <color rgb="FFFFFF00"/>
        <color rgb="FF00B050"/>
      </colorScale>
    </cfRule>
    <cfRule type="colorScale" priority="96">
      <colorScale>
        <cfvo type="min"/>
        <cfvo type="percentile" val="50"/>
        <cfvo type="max"/>
        <color rgb="FF63BE7B"/>
        <color rgb="FFFFEB84"/>
        <color rgb="FFF8696B"/>
      </colorScale>
    </cfRule>
  </conditionalFormatting>
  <conditionalFormatting sqref="P24">
    <cfRule type="colorScale" priority="93">
      <colorScale>
        <cfvo type="num" val="0"/>
        <cfvo type="num" val="2"/>
        <cfvo type="num" val="4"/>
        <color rgb="FFFF0000"/>
        <color rgb="FFFFFF00"/>
        <color rgb="FF00B050"/>
      </colorScale>
    </cfRule>
    <cfRule type="colorScale" priority="94">
      <colorScale>
        <cfvo type="min"/>
        <cfvo type="percentile" val="50"/>
        <cfvo type="max"/>
        <color rgb="FF63BE7B"/>
        <color rgb="FFFFEB84"/>
        <color rgb="FFF8696B"/>
      </colorScale>
    </cfRule>
  </conditionalFormatting>
  <conditionalFormatting sqref="R24">
    <cfRule type="colorScale" priority="91">
      <colorScale>
        <cfvo type="num" val="0"/>
        <cfvo type="num" val="2"/>
        <cfvo type="num" val="4"/>
        <color rgb="FFFF0000"/>
        <color rgb="FFFFFF00"/>
        <color rgb="FF00B050"/>
      </colorScale>
    </cfRule>
    <cfRule type="colorScale" priority="92">
      <colorScale>
        <cfvo type="min"/>
        <cfvo type="percentile" val="50"/>
        <cfvo type="max"/>
        <color rgb="FF63BE7B"/>
        <color rgb="FFFFEB84"/>
        <color rgb="FFF8696B"/>
      </colorScale>
    </cfRule>
  </conditionalFormatting>
  <conditionalFormatting sqref="T24:W24">
    <cfRule type="colorScale" priority="89">
      <colorScale>
        <cfvo type="num" val="0"/>
        <cfvo type="num" val="2"/>
        <cfvo type="num" val="4"/>
        <color rgb="FFFF0000"/>
        <color rgb="FFFFFF00"/>
        <color rgb="FF00B050"/>
      </colorScale>
    </cfRule>
    <cfRule type="colorScale" priority="90">
      <colorScale>
        <cfvo type="min"/>
        <cfvo type="percentile" val="50"/>
        <cfvo type="max"/>
        <color rgb="FF63BE7B"/>
        <color rgb="FFFFEB84"/>
        <color rgb="FFF8696B"/>
      </colorScale>
    </cfRule>
  </conditionalFormatting>
  <conditionalFormatting sqref="Q25">
    <cfRule type="colorScale" priority="85">
      <colorScale>
        <cfvo type="num" val="0"/>
        <cfvo type="num" val="2"/>
        <cfvo type="num" val="4"/>
        <color rgb="FFFF0000"/>
        <color rgb="FFFFFF00"/>
        <color rgb="FF00B050"/>
      </colorScale>
    </cfRule>
    <cfRule type="colorScale" priority="86">
      <colorScale>
        <cfvo type="min"/>
        <cfvo type="percentile" val="50"/>
        <cfvo type="max"/>
        <color rgb="FF63BE7B"/>
        <color rgb="FFFFEB84"/>
        <color rgb="FFF8696B"/>
      </colorScale>
    </cfRule>
  </conditionalFormatting>
  <conditionalFormatting sqref="P25">
    <cfRule type="colorScale" priority="83">
      <colorScale>
        <cfvo type="num" val="0"/>
        <cfvo type="num" val="2"/>
        <cfvo type="num" val="4"/>
        <color rgb="FFFF0000"/>
        <color rgb="FFFFFF00"/>
        <color rgb="FF00B050"/>
      </colorScale>
    </cfRule>
    <cfRule type="colorScale" priority="84">
      <colorScale>
        <cfvo type="min"/>
        <cfvo type="percentile" val="50"/>
        <cfvo type="max"/>
        <color rgb="FF63BE7B"/>
        <color rgb="FFFFEB84"/>
        <color rgb="FFF8696B"/>
      </colorScale>
    </cfRule>
  </conditionalFormatting>
  <conditionalFormatting sqref="R25">
    <cfRule type="colorScale" priority="81">
      <colorScale>
        <cfvo type="num" val="0"/>
        <cfvo type="num" val="2"/>
        <cfvo type="num" val="4"/>
        <color rgb="FFFF0000"/>
        <color rgb="FFFFFF00"/>
        <color rgb="FF00B050"/>
      </colorScale>
    </cfRule>
    <cfRule type="colorScale" priority="82">
      <colorScale>
        <cfvo type="min"/>
        <cfvo type="percentile" val="50"/>
        <cfvo type="max"/>
        <color rgb="FF63BE7B"/>
        <color rgb="FFFFEB84"/>
        <color rgb="FFF8696B"/>
      </colorScale>
    </cfRule>
  </conditionalFormatting>
  <conditionalFormatting sqref="T25:W25">
    <cfRule type="colorScale" priority="79">
      <colorScale>
        <cfvo type="num" val="0"/>
        <cfvo type="num" val="2"/>
        <cfvo type="num" val="4"/>
        <color rgb="FFFF0000"/>
        <color rgb="FFFFFF00"/>
        <color rgb="FF00B050"/>
      </colorScale>
    </cfRule>
    <cfRule type="colorScale" priority="80">
      <colorScale>
        <cfvo type="min"/>
        <cfvo type="percentile" val="50"/>
        <cfvo type="max"/>
        <color rgb="FF63BE7B"/>
        <color rgb="FFFFEB84"/>
        <color rgb="FFF8696B"/>
      </colorScale>
    </cfRule>
  </conditionalFormatting>
  <conditionalFormatting sqref="Q26">
    <cfRule type="colorScale" priority="75">
      <colorScale>
        <cfvo type="num" val="0"/>
        <cfvo type="num" val="2"/>
        <cfvo type="num" val="4"/>
        <color rgb="FFFF0000"/>
        <color rgb="FFFFFF00"/>
        <color rgb="FF00B050"/>
      </colorScale>
    </cfRule>
    <cfRule type="colorScale" priority="76">
      <colorScale>
        <cfvo type="min"/>
        <cfvo type="percentile" val="50"/>
        <cfvo type="max"/>
        <color rgb="FF63BE7B"/>
        <color rgb="FFFFEB84"/>
        <color rgb="FFF8696B"/>
      </colorScale>
    </cfRule>
  </conditionalFormatting>
  <conditionalFormatting sqref="P26">
    <cfRule type="colorScale" priority="73">
      <colorScale>
        <cfvo type="num" val="0"/>
        <cfvo type="num" val="2"/>
        <cfvo type="num" val="4"/>
        <color rgb="FFFF0000"/>
        <color rgb="FFFFFF00"/>
        <color rgb="FF00B050"/>
      </colorScale>
    </cfRule>
    <cfRule type="colorScale" priority="74">
      <colorScale>
        <cfvo type="min"/>
        <cfvo type="percentile" val="50"/>
        <cfvo type="max"/>
        <color rgb="FF63BE7B"/>
        <color rgb="FFFFEB84"/>
        <color rgb="FFF8696B"/>
      </colorScale>
    </cfRule>
  </conditionalFormatting>
  <conditionalFormatting sqref="R26">
    <cfRule type="colorScale" priority="71">
      <colorScale>
        <cfvo type="num" val="0"/>
        <cfvo type="num" val="2"/>
        <cfvo type="num" val="4"/>
        <color rgb="FFFF0000"/>
        <color rgb="FFFFFF00"/>
        <color rgb="FF00B050"/>
      </colorScale>
    </cfRule>
    <cfRule type="colorScale" priority="72">
      <colorScale>
        <cfvo type="min"/>
        <cfvo type="percentile" val="50"/>
        <cfvo type="max"/>
        <color rgb="FF63BE7B"/>
        <color rgb="FFFFEB84"/>
        <color rgb="FFF8696B"/>
      </colorScale>
    </cfRule>
  </conditionalFormatting>
  <conditionalFormatting sqref="T26:W26">
    <cfRule type="colorScale" priority="69">
      <colorScale>
        <cfvo type="num" val="0"/>
        <cfvo type="num" val="2"/>
        <cfvo type="num" val="4"/>
        <color rgb="FFFF0000"/>
        <color rgb="FFFFFF00"/>
        <color rgb="FF00B050"/>
      </colorScale>
    </cfRule>
    <cfRule type="colorScale" priority="70">
      <colorScale>
        <cfvo type="min"/>
        <cfvo type="percentile" val="50"/>
        <cfvo type="max"/>
        <color rgb="FF63BE7B"/>
        <color rgb="FFFFEB84"/>
        <color rgb="FFF8696B"/>
      </colorScale>
    </cfRule>
  </conditionalFormatting>
  <conditionalFormatting sqref="X31 X22">
    <cfRule type="colorScale" priority="63">
      <colorScale>
        <cfvo type="num" val="0"/>
        <cfvo type="num" val="50"/>
        <cfvo type="num" val="100"/>
        <color rgb="FFFF0000"/>
        <color rgb="FFFFFF00"/>
        <color rgb="FF00B050"/>
      </colorScale>
    </cfRule>
    <cfRule type="colorScale" priority="64">
      <colorScale>
        <cfvo type="min"/>
        <cfvo type="percentile" val="50"/>
        <cfvo type="max"/>
        <color rgb="FF63BE7B"/>
        <color rgb="FFFFEB84"/>
        <color rgb="FFF8696B"/>
      </colorScale>
    </cfRule>
  </conditionalFormatting>
  <conditionalFormatting sqref="X7:X21">
    <cfRule type="colorScale" priority="61">
      <colorScale>
        <cfvo type="num" val="0"/>
        <cfvo type="num" val="2"/>
        <cfvo type="num" val="4"/>
        <color rgb="FFFF0000"/>
        <color rgb="FFFFFF00"/>
        <color rgb="FF00B050"/>
      </colorScale>
    </cfRule>
    <cfRule type="colorScale" priority="62">
      <colorScale>
        <cfvo type="min"/>
        <cfvo type="percentile" val="50"/>
        <cfvo type="max"/>
        <color rgb="FF63BE7B"/>
        <color rgb="FFFFEB84"/>
        <color rgb="FFF8696B"/>
      </colorScale>
    </cfRule>
  </conditionalFormatting>
  <conditionalFormatting sqref="X9">
    <cfRule type="colorScale" priority="59">
      <colorScale>
        <cfvo type="num" val="0"/>
        <cfvo type="num" val="2"/>
        <cfvo type="num" val="4"/>
        <color rgb="FFFF0000"/>
        <color rgb="FFFFFF00"/>
        <color rgb="FF00B050"/>
      </colorScale>
    </cfRule>
    <cfRule type="colorScale" priority="60">
      <colorScale>
        <cfvo type="min"/>
        <cfvo type="percentile" val="50"/>
        <cfvo type="max"/>
        <color rgb="FF63BE7B"/>
        <color rgb="FFFFEB84"/>
        <color rgb="FFF8696B"/>
      </colorScale>
    </cfRule>
  </conditionalFormatting>
  <conditionalFormatting sqref="X10">
    <cfRule type="colorScale" priority="57">
      <colorScale>
        <cfvo type="num" val="0"/>
        <cfvo type="num" val="2"/>
        <cfvo type="num" val="4"/>
        <color rgb="FFFF0000"/>
        <color rgb="FFFFFF00"/>
        <color rgb="FF00B050"/>
      </colorScale>
    </cfRule>
    <cfRule type="colorScale" priority="58">
      <colorScale>
        <cfvo type="min"/>
        <cfvo type="percentile" val="50"/>
        <cfvo type="max"/>
        <color rgb="FF63BE7B"/>
        <color rgb="FFFFEB84"/>
        <color rgb="FFF8696B"/>
      </colorScale>
    </cfRule>
  </conditionalFormatting>
  <conditionalFormatting sqref="X11">
    <cfRule type="colorScale" priority="55">
      <colorScale>
        <cfvo type="num" val="0"/>
        <cfvo type="num" val="2"/>
        <cfvo type="num" val="4"/>
        <color rgb="FFFF0000"/>
        <color rgb="FFFFFF00"/>
        <color rgb="FF00B050"/>
      </colorScale>
    </cfRule>
    <cfRule type="colorScale" priority="56">
      <colorScale>
        <cfvo type="min"/>
        <cfvo type="percentile" val="50"/>
        <cfvo type="max"/>
        <color rgb="FF63BE7B"/>
        <color rgb="FFFFEB84"/>
        <color rgb="FFF8696B"/>
      </colorScale>
    </cfRule>
  </conditionalFormatting>
  <conditionalFormatting sqref="X14">
    <cfRule type="colorScale" priority="53">
      <colorScale>
        <cfvo type="num" val="0"/>
        <cfvo type="num" val="2"/>
        <cfvo type="num" val="4"/>
        <color rgb="FFFF0000"/>
        <color rgb="FFFFFF00"/>
        <color rgb="FF00B050"/>
      </colorScale>
    </cfRule>
    <cfRule type="colorScale" priority="54">
      <colorScale>
        <cfvo type="min"/>
        <cfvo type="percentile" val="50"/>
        <cfvo type="max"/>
        <color rgb="FF63BE7B"/>
        <color rgb="FFFFEB84"/>
        <color rgb="FFF8696B"/>
      </colorScale>
    </cfRule>
  </conditionalFormatting>
  <conditionalFormatting sqref="X15">
    <cfRule type="colorScale" priority="51">
      <colorScale>
        <cfvo type="num" val="0"/>
        <cfvo type="num" val="2"/>
        <cfvo type="num" val="4"/>
        <color rgb="FFFF0000"/>
        <color rgb="FFFFFF00"/>
        <color rgb="FF00B050"/>
      </colorScale>
    </cfRule>
    <cfRule type="colorScale" priority="52">
      <colorScale>
        <cfvo type="min"/>
        <cfvo type="percentile" val="50"/>
        <cfvo type="max"/>
        <color rgb="FF63BE7B"/>
        <color rgb="FFFFEB84"/>
        <color rgb="FFF8696B"/>
      </colorScale>
    </cfRule>
  </conditionalFormatting>
  <conditionalFormatting sqref="X16">
    <cfRule type="colorScale" priority="49">
      <colorScale>
        <cfvo type="num" val="0"/>
        <cfvo type="num" val="2"/>
        <cfvo type="num" val="4"/>
        <color rgb="FFFF0000"/>
        <color rgb="FFFFFF00"/>
        <color rgb="FF00B050"/>
      </colorScale>
    </cfRule>
    <cfRule type="colorScale" priority="50">
      <colorScale>
        <cfvo type="min"/>
        <cfvo type="percentile" val="50"/>
        <cfvo type="max"/>
        <color rgb="FF63BE7B"/>
        <color rgb="FFFFEB84"/>
        <color rgb="FFF8696B"/>
      </colorScale>
    </cfRule>
  </conditionalFormatting>
  <conditionalFormatting sqref="X18">
    <cfRule type="colorScale" priority="47">
      <colorScale>
        <cfvo type="num" val="0"/>
        <cfvo type="num" val="2"/>
        <cfvo type="num" val="4"/>
        <color rgb="FFFF0000"/>
        <color rgb="FFFFFF00"/>
        <color rgb="FF00B050"/>
      </colorScale>
    </cfRule>
    <cfRule type="colorScale" priority="48">
      <colorScale>
        <cfvo type="min"/>
        <cfvo type="percentile" val="50"/>
        <cfvo type="max"/>
        <color rgb="FF63BE7B"/>
        <color rgb="FFFFEB84"/>
        <color rgb="FFF8696B"/>
      </colorScale>
    </cfRule>
  </conditionalFormatting>
  <conditionalFormatting sqref="X19">
    <cfRule type="colorScale" priority="45">
      <colorScale>
        <cfvo type="num" val="0"/>
        <cfvo type="num" val="2"/>
        <cfvo type="num" val="4"/>
        <color rgb="FFFF0000"/>
        <color rgb="FFFFFF00"/>
        <color rgb="FF00B050"/>
      </colorScale>
    </cfRule>
    <cfRule type="colorScale" priority="46">
      <colorScale>
        <cfvo type="min"/>
        <cfvo type="percentile" val="50"/>
        <cfvo type="max"/>
        <color rgb="FF63BE7B"/>
        <color rgb="FFFFEB84"/>
        <color rgb="FFF8696B"/>
      </colorScale>
    </cfRule>
  </conditionalFormatting>
  <conditionalFormatting sqref="X20">
    <cfRule type="colorScale" priority="43">
      <colorScale>
        <cfvo type="num" val="0"/>
        <cfvo type="num" val="2"/>
        <cfvo type="num" val="4"/>
        <color rgb="FFFF0000"/>
        <color rgb="FFFFFF00"/>
        <color rgb="FF00B050"/>
      </colorScale>
    </cfRule>
    <cfRule type="colorScale" priority="44">
      <colorScale>
        <cfvo type="min"/>
        <cfvo type="percentile" val="50"/>
        <cfvo type="max"/>
        <color rgb="FF63BE7B"/>
        <color rgb="FFFFEB84"/>
        <color rgb="FFF8696B"/>
      </colorScale>
    </cfRule>
  </conditionalFormatting>
  <conditionalFormatting sqref="Y31 Y22">
    <cfRule type="colorScale" priority="37">
      <colorScale>
        <cfvo type="num" val="0"/>
        <cfvo type="num" val="50"/>
        <cfvo type="num" val="100"/>
        <color rgb="FFFF0000"/>
        <color rgb="FFFFFF00"/>
        <color rgb="FF00B050"/>
      </colorScale>
    </cfRule>
    <cfRule type="colorScale" priority="38">
      <colorScale>
        <cfvo type="min"/>
        <cfvo type="percentile" val="50"/>
        <cfvo type="max"/>
        <color rgb="FF63BE7B"/>
        <color rgb="FFFFEB84"/>
        <color rgb="FFF8696B"/>
      </colorScale>
    </cfRule>
  </conditionalFormatting>
  <conditionalFormatting sqref="Y7:Y21">
    <cfRule type="colorScale" priority="35">
      <colorScale>
        <cfvo type="num" val="0"/>
        <cfvo type="num" val="2"/>
        <cfvo type="num" val="4"/>
        <color rgb="FFFF0000"/>
        <color rgb="FFFFFF00"/>
        <color rgb="FF00B050"/>
      </colorScale>
    </cfRule>
    <cfRule type="colorScale" priority="36">
      <colorScale>
        <cfvo type="min"/>
        <cfvo type="percentile" val="50"/>
        <cfvo type="max"/>
        <color rgb="FF63BE7B"/>
        <color rgb="FFFFEB84"/>
        <color rgb="FFF8696B"/>
      </colorScale>
    </cfRule>
  </conditionalFormatting>
  <conditionalFormatting sqref="Y9">
    <cfRule type="colorScale" priority="33">
      <colorScale>
        <cfvo type="num" val="0"/>
        <cfvo type="num" val="2"/>
        <cfvo type="num" val="4"/>
        <color rgb="FFFF0000"/>
        <color rgb="FFFFFF00"/>
        <color rgb="FF00B050"/>
      </colorScale>
    </cfRule>
    <cfRule type="colorScale" priority="34">
      <colorScale>
        <cfvo type="min"/>
        <cfvo type="percentile" val="50"/>
        <cfvo type="max"/>
        <color rgb="FF63BE7B"/>
        <color rgb="FFFFEB84"/>
        <color rgb="FFF8696B"/>
      </colorScale>
    </cfRule>
  </conditionalFormatting>
  <conditionalFormatting sqref="Y10">
    <cfRule type="colorScale" priority="31">
      <colorScale>
        <cfvo type="num" val="0"/>
        <cfvo type="num" val="2"/>
        <cfvo type="num" val="4"/>
        <color rgb="FFFF0000"/>
        <color rgb="FFFFFF00"/>
        <color rgb="FF00B050"/>
      </colorScale>
    </cfRule>
    <cfRule type="colorScale" priority="32">
      <colorScale>
        <cfvo type="min"/>
        <cfvo type="percentile" val="50"/>
        <cfvo type="max"/>
        <color rgb="FF63BE7B"/>
        <color rgb="FFFFEB84"/>
        <color rgb="FFF8696B"/>
      </colorScale>
    </cfRule>
  </conditionalFormatting>
  <conditionalFormatting sqref="Y11">
    <cfRule type="colorScale" priority="29">
      <colorScale>
        <cfvo type="num" val="0"/>
        <cfvo type="num" val="2"/>
        <cfvo type="num" val="4"/>
        <color rgb="FFFF0000"/>
        <color rgb="FFFFFF00"/>
        <color rgb="FF00B050"/>
      </colorScale>
    </cfRule>
    <cfRule type="colorScale" priority="30">
      <colorScale>
        <cfvo type="min"/>
        <cfvo type="percentile" val="50"/>
        <cfvo type="max"/>
        <color rgb="FF63BE7B"/>
        <color rgb="FFFFEB84"/>
        <color rgb="FFF8696B"/>
      </colorScale>
    </cfRule>
  </conditionalFormatting>
  <conditionalFormatting sqref="Y14">
    <cfRule type="colorScale" priority="27">
      <colorScale>
        <cfvo type="num" val="0"/>
        <cfvo type="num" val="2"/>
        <cfvo type="num" val="4"/>
        <color rgb="FFFF0000"/>
        <color rgb="FFFFFF00"/>
        <color rgb="FF00B050"/>
      </colorScale>
    </cfRule>
    <cfRule type="colorScale" priority="28">
      <colorScale>
        <cfvo type="min"/>
        <cfvo type="percentile" val="50"/>
        <cfvo type="max"/>
        <color rgb="FF63BE7B"/>
        <color rgb="FFFFEB84"/>
        <color rgb="FFF8696B"/>
      </colorScale>
    </cfRule>
  </conditionalFormatting>
  <conditionalFormatting sqref="Y15">
    <cfRule type="colorScale" priority="25">
      <colorScale>
        <cfvo type="num" val="0"/>
        <cfvo type="num" val="2"/>
        <cfvo type="num" val="4"/>
        <color rgb="FFFF0000"/>
        <color rgb="FFFFFF00"/>
        <color rgb="FF00B050"/>
      </colorScale>
    </cfRule>
    <cfRule type="colorScale" priority="26">
      <colorScale>
        <cfvo type="min"/>
        <cfvo type="percentile" val="50"/>
        <cfvo type="max"/>
        <color rgb="FF63BE7B"/>
        <color rgb="FFFFEB84"/>
        <color rgb="FFF8696B"/>
      </colorScale>
    </cfRule>
  </conditionalFormatting>
  <conditionalFormatting sqref="Y16">
    <cfRule type="colorScale" priority="23">
      <colorScale>
        <cfvo type="num" val="0"/>
        <cfvo type="num" val="2"/>
        <cfvo type="num" val="4"/>
        <color rgb="FFFF0000"/>
        <color rgb="FFFFFF00"/>
        <color rgb="FF00B050"/>
      </colorScale>
    </cfRule>
    <cfRule type="colorScale" priority="24">
      <colorScale>
        <cfvo type="min"/>
        <cfvo type="percentile" val="50"/>
        <cfvo type="max"/>
        <color rgb="FF63BE7B"/>
        <color rgb="FFFFEB84"/>
        <color rgb="FFF8696B"/>
      </colorScale>
    </cfRule>
  </conditionalFormatting>
  <conditionalFormatting sqref="Y18">
    <cfRule type="colorScale" priority="21">
      <colorScale>
        <cfvo type="num" val="0"/>
        <cfvo type="num" val="2"/>
        <cfvo type="num" val="4"/>
        <color rgb="FFFF0000"/>
        <color rgb="FFFFFF00"/>
        <color rgb="FF00B050"/>
      </colorScale>
    </cfRule>
    <cfRule type="colorScale" priority="22">
      <colorScale>
        <cfvo type="min"/>
        <cfvo type="percentile" val="50"/>
        <cfvo type="max"/>
        <color rgb="FF63BE7B"/>
        <color rgb="FFFFEB84"/>
        <color rgb="FFF8696B"/>
      </colorScale>
    </cfRule>
  </conditionalFormatting>
  <conditionalFormatting sqref="Y19">
    <cfRule type="colorScale" priority="19">
      <colorScale>
        <cfvo type="num" val="0"/>
        <cfvo type="num" val="2"/>
        <cfvo type="num" val="4"/>
        <color rgb="FFFF0000"/>
        <color rgb="FFFFFF00"/>
        <color rgb="FF00B050"/>
      </colorScale>
    </cfRule>
    <cfRule type="colorScale" priority="20">
      <colorScale>
        <cfvo type="min"/>
        <cfvo type="percentile" val="50"/>
        <cfvo type="max"/>
        <color rgb="FF63BE7B"/>
        <color rgb="FFFFEB84"/>
        <color rgb="FFF8696B"/>
      </colorScale>
    </cfRule>
  </conditionalFormatting>
  <conditionalFormatting sqref="Y20">
    <cfRule type="colorScale" priority="17">
      <colorScale>
        <cfvo type="num" val="0"/>
        <cfvo type="num" val="2"/>
        <cfvo type="num" val="4"/>
        <color rgb="FFFF0000"/>
        <color rgb="FFFFFF00"/>
        <color rgb="FF00B050"/>
      </colorScale>
    </cfRule>
    <cfRule type="colorScale" priority="18">
      <colorScale>
        <cfvo type="min"/>
        <cfvo type="percentile" val="50"/>
        <cfvo type="max"/>
        <color rgb="FF63BE7B"/>
        <color rgb="FFFFEB84"/>
        <color rgb="FFF8696B"/>
      </colorScale>
    </cfRule>
  </conditionalFormatting>
  <conditionalFormatting sqref="Z23:Z30">
    <cfRule type="colorScale" priority="11">
      <colorScale>
        <cfvo type="num" val="0"/>
        <cfvo type="num" val="2"/>
        <cfvo type="num" val="4"/>
        <color rgb="FFFF0000"/>
        <color rgb="FFFFFF00"/>
        <color rgb="FF00B050"/>
      </colorScale>
    </cfRule>
    <cfRule type="colorScale" priority="12">
      <colorScale>
        <cfvo type="min"/>
        <cfvo type="percentile" val="50"/>
        <cfvo type="max"/>
        <color rgb="FF63BE7B"/>
        <color rgb="FFFFEB84"/>
        <color rgb="FFF8696B"/>
      </colorScale>
    </cfRule>
  </conditionalFormatting>
  <conditionalFormatting sqref="X23:X30">
    <cfRule type="colorScale" priority="9">
      <colorScale>
        <cfvo type="num" val="0"/>
        <cfvo type="num" val="2"/>
        <cfvo type="num" val="4"/>
        <color rgb="FFFF0000"/>
        <color rgb="FFFFFF00"/>
        <color rgb="FF00B050"/>
      </colorScale>
    </cfRule>
    <cfRule type="colorScale" priority="10">
      <colorScale>
        <cfvo type="min"/>
        <cfvo type="percentile" val="50"/>
        <cfvo type="max"/>
        <color rgb="FF63BE7B"/>
        <color rgb="FFFFEB84"/>
        <color rgb="FFF8696B"/>
      </colorScale>
    </cfRule>
  </conditionalFormatting>
  <conditionalFormatting sqref="Y23:Y30">
    <cfRule type="colorScale" priority="7">
      <colorScale>
        <cfvo type="num" val="0"/>
        <cfvo type="num" val="2"/>
        <cfvo type="num" val="4"/>
        <color rgb="FFFF0000"/>
        <color rgb="FFFFFF00"/>
        <color rgb="FF00B050"/>
      </colorScale>
    </cfRule>
    <cfRule type="colorScale" priority="8">
      <colorScale>
        <cfvo type="min"/>
        <cfvo type="percentile" val="50"/>
        <cfvo type="max"/>
        <color rgb="FF63BE7B"/>
        <color rgb="FFFFEB84"/>
        <color rgb="FFF8696B"/>
      </colorScale>
    </cfRule>
  </conditionalFormatting>
  <conditionalFormatting sqref="Z32:Z37">
    <cfRule type="colorScale" priority="5">
      <colorScale>
        <cfvo type="num" val="0"/>
        <cfvo type="num" val="2"/>
        <cfvo type="num" val="4"/>
        <color rgb="FFFF0000"/>
        <color rgb="FFFFFF00"/>
        <color rgb="FF00B050"/>
      </colorScale>
    </cfRule>
    <cfRule type="colorScale" priority="6">
      <colorScale>
        <cfvo type="min"/>
        <cfvo type="percentile" val="50"/>
        <cfvo type="max"/>
        <color rgb="FF63BE7B"/>
        <color rgb="FFFFEB84"/>
        <color rgb="FFF8696B"/>
      </colorScale>
    </cfRule>
  </conditionalFormatting>
  <conditionalFormatting sqref="X32:X37">
    <cfRule type="colorScale" priority="3">
      <colorScale>
        <cfvo type="num" val="0"/>
        <cfvo type="num" val="2"/>
        <cfvo type="num" val="4"/>
        <color rgb="FFFF0000"/>
        <color rgb="FFFFFF00"/>
        <color rgb="FF00B050"/>
      </colorScale>
    </cfRule>
    <cfRule type="colorScale" priority="4">
      <colorScale>
        <cfvo type="min"/>
        <cfvo type="percentile" val="50"/>
        <cfvo type="max"/>
        <color rgb="FF63BE7B"/>
        <color rgb="FFFFEB84"/>
        <color rgb="FFF8696B"/>
      </colorScale>
    </cfRule>
  </conditionalFormatting>
  <conditionalFormatting sqref="Y32:Y37">
    <cfRule type="colorScale" priority="1">
      <colorScale>
        <cfvo type="num" val="0"/>
        <cfvo type="num" val="2"/>
        <cfvo type="num" val="4"/>
        <color rgb="FFFF0000"/>
        <color rgb="FFFFFF00"/>
        <color rgb="FF00B050"/>
      </colorScale>
    </cfRule>
    <cfRule type="colorScale" priority="2">
      <colorScale>
        <cfvo type="min"/>
        <cfvo type="percentile" val="50"/>
        <cfvo type="max"/>
        <color rgb="FF63BE7B"/>
        <color rgb="FFFFEB84"/>
        <color rgb="FFF8696B"/>
      </colorScale>
    </cfRule>
  </conditionalFormatting>
  <dataValidations count="1">
    <dataValidation type="whole" allowBlank="1" showInputMessage="1" showErrorMessage="1" sqref="K23:W30 K32:W37 K7:W21" xr:uid="{00000000-0002-0000-0200-000000000000}">
      <formula1>0</formula1>
      <formula2>4</formula2>
    </dataValidation>
  </dataValidations>
  <pageMargins left="0.23622047244094491" right="0" top="0.35433070866141736" bottom="0.35433070866141736" header="0" footer="0"/>
  <pageSetup paperSize="8" scale="81" fitToHeight="0" orientation="landscape" r:id="rId1"/>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B050"/>
    <pageSetUpPr fitToPage="1"/>
  </sheetPr>
  <dimension ref="B1:R42"/>
  <sheetViews>
    <sheetView workbookViewId="0">
      <selection activeCell="N37" sqref="N37"/>
    </sheetView>
  </sheetViews>
  <sheetFormatPr defaultRowHeight="14.4" x14ac:dyDescent="0.3"/>
  <cols>
    <col min="1" max="1" width="10.33203125" customWidth="1"/>
    <col min="3" max="3" width="39.109375" customWidth="1"/>
    <col min="4" max="4" width="19.5546875" customWidth="1"/>
    <col min="5" max="5" width="60.88671875" customWidth="1"/>
    <col min="6" max="11" width="9.33203125" customWidth="1"/>
    <col min="12" max="12" width="11.6640625" customWidth="1"/>
  </cols>
  <sheetData>
    <row r="1" spans="2:18" x14ac:dyDescent="0.3">
      <c r="B1" t="str">
        <f>'1 Overview'!$B$12 &amp; " (" &amp; '1 Overview'!B10 &amp; ")"</f>
        <v xml:space="preserve"> ()</v>
      </c>
    </row>
    <row r="3" spans="2:18" x14ac:dyDescent="0.3">
      <c r="B3" s="1" t="s">
        <v>38</v>
      </c>
      <c r="F3" s="153" t="s">
        <v>2</v>
      </c>
      <c r="G3" s="153"/>
      <c r="H3" s="153"/>
      <c r="I3" s="154" t="s">
        <v>192</v>
      </c>
      <c r="J3" s="154"/>
      <c r="K3" s="154"/>
    </row>
    <row r="4" spans="2:18" x14ac:dyDescent="0.3">
      <c r="B4" s="2" t="s">
        <v>13</v>
      </c>
      <c r="C4" s="2" t="s">
        <v>10</v>
      </c>
      <c r="D4" s="2" t="s">
        <v>188</v>
      </c>
      <c r="E4" s="2" t="s">
        <v>189</v>
      </c>
      <c r="F4" s="2" t="s">
        <v>191</v>
      </c>
      <c r="G4" s="3" t="s">
        <v>2</v>
      </c>
      <c r="H4" s="3" t="s">
        <v>193</v>
      </c>
      <c r="I4" s="3" t="s">
        <v>191</v>
      </c>
      <c r="J4" s="3" t="s">
        <v>190</v>
      </c>
      <c r="K4" s="3" t="s">
        <v>193</v>
      </c>
      <c r="L4" s="3" t="s">
        <v>11</v>
      </c>
      <c r="O4" t="str">
        <f>+J4</f>
        <v>Target</v>
      </c>
      <c r="P4" t="str">
        <f>+H4</f>
        <v>High</v>
      </c>
      <c r="Q4" t="str">
        <f>+F4</f>
        <v>Low</v>
      </c>
      <c r="R4" t="str">
        <f>+G4</f>
        <v>Current Score</v>
      </c>
    </row>
    <row r="5" spans="2:18" x14ac:dyDescent="0.3">
      <c r="B5" s="84">
        <f>+'2 MaturityAssessment'!A7</f>
        <v>1</v>
      </c>
      <c r="C5" s="85" t="str">
        <f>+'2 MaturityAssessment'!B7</f>
        <v>AM Policy and Strategy</v>
      </c>
      <c r="D5" s="85" t="str">
        <f>+'2 MaturityAssessment'!C7</f>
        <v>All</v>
      </c>
      <c r="E5" s="85" t="str">
        <f>B5&amp;": "&amp;C5&amp;" ("&amp;D5&amp;")"</f>
        <v>1: AM Policy and Strategy (All)</v>
      </c>
      <c r="F5" s="86">
        <f>+'2 MaturityAssessment'!P7</f>
        <v>0</v>
      </c>
      <c r="G5" s="86">
        <f>+'2 MaturityAssessment'!Q7</f>
        <v>0</v>
      </c>
      <c r="H5" s="86">
        <f>+'2 MaturityAssessment'!R7</f>
        <v>0</v>
      </c>
      <c r="I5" s="86">
        <f>+'2 MaturityAssessment'!X7</f>
        <v>2</v>
      </c>
      <c r="J5" s="86">
        <f>+'2 MaturityAssessment'!Y7</f>
        <v>2</v>
      </c>
      <c r="K5" s="86">
        <f>+'2 MaturityAssessment'!Z7</f>
        <v>2</v>
      </c>
      <c r="L5" s="86">
        <f>+J5-G5</f>
        <v>2</v>
      </c>
      <c r="N5" t="str">
        <f>+E5</f>
        <v>1: AM Policy and Strategy (All)</v>
      </c>
      <c r="O5">
        <f t="shared" ref="O5:O33" si="0">+J5</f>
        <v>2</v>
      </c>
      <c r="P5">
        <f t="shared" ref="P5:P33" si="1">+H5</f>
        <v>0</v>
      </c>
      <c r="Q5">
        <f t="shared" ref="Q5:Q33" si="2">+F5</f>
        <v>0</v>
      </c>
      <c r="R5">
        <f t="shared" ref="R5:R33" si="3">+G5</f>
        <v>0</v>
      </c>
    </row>
    <row r="6" spans="2:18" x14ac:dyDescent="0.3">
      <c r="B6" s="84">
        <f>+'2 MaturityAssessment'!A8</f>
        <v>2</v>
      </c>
      <c r="C6" s="85" t="str">
        <f>+'2 MaturityAssessment'!B8</f>
        <v>Levels of Service and Performance Management</v>
      </c>
      <c r="D6" s="85" t="str">
        <f>+'2 MaturityAssessment'!C8</f>
        <v>Pavements &amp; Surfacing</v>
      </c>
      <c r="E6" s="85" t="str">
        <f t="shared" ref="E6:E33" si="4">B6&amp;": "&amp;C6&amp;" ("&amp;D6&amp;")"</f>
        <v>2: Levels of Service and Performance Management (Pavements &amp; Surfacing)</v>
      </c>
      <c r="F6" s="86">
        <f>+'2 MaturityAssessment'!P8</f>
        <v>0</v>
      </c>
      <c r="G6" s="86">
        <f>+'2 MaturityAssessment'!Q8</f>
        <v>0</v>
      </c>
      <c r="H6" s="86">
        <f>+'2 MaturityAssessment'!R8</f>
        <v>0</v>
      </c>
      <c r="I6" s="86">
        <f>+'2 MaturityAssessment'!X8</f>
        <v>2</v>
      </c>
      <c r="J6" s="86">
        <f>+'2 MaturityAssessment'!Y8</f>
        <v>2</v>
      </c>
      <c r="K6" s="86">
        <f>+'2 MaturityAssessment'!Z8</f>
        <v>2</v>
      </c>
      <c r="L6" s="86">
        <f t="shared" ref="L6:L33" si="5">+J6-G6</f>
        <v>2</v>
      </c>
      <c r="N6" t="str">
        <f t="shared" ref="N6:N33" si="6">+E6</f>
        <v>2: Levels of Service and Performance Management (Pavements &amp; Surfacing)</v>
      </c>
      <c r="O6">
        <f t="shared" si="0"/>
        <v>2</v>
      </c>
      <c r="P6">
        <f t="shared" si="1"/>
        <v>0</v>
      </c>
      <c r="Q6">
        <f t="shared" si="2"/>
        <v>0</v>
      </c>
      <c r="R6">
        <f t="shared" si="3"/>
        <v>0</v>
      </c>
    </row>
    <row r="7" spans="2:18" x14ac:dyDescent="0.3">
      <c r="B7" s="84">
        <f>+B6</f>
        <v>2</v>
      </c>
      <c r="C7" s="85" t="str">
        <f>+C6</f>
        <v>Levels of Service and Performance Management</v>
      </c>
      <c r="D7" s="85" t="str">
        <f>+'2 MaturityAssessment'!C9</f>
        <v>Bridges</v>
      </c>
      <c r="E7" s="85" t="str">
        <f t="shared" si="4"/>
        <v>2: Levels of Service and Performance Management (Bridges)</v>
      </c>
      <c r="F7" s="86">
        <f>+'2 MaturityAssessment'!P9</f>
        <v>0</v>
      </c>
      <c r="G7" s="86">
        <f>+'2 MaturityAssessment'!Q9</f>
        <v>0</v>
      </c>
      <c r="H7" s="86">
        <f>+'2 MaturityAssessment'!R9</f>
        <v>0</v>
      </c>
      <c r="I7" s="86">
        <f>+'2 MaturityAssessment'!X9</f>
        <v>2</v>
      </c>
      <c r="J7" s="86">
        <f>+'2 MaturityAssessment'!Y9</f>
        <v>2</v>
      </c>
      <c r="K7" s="86">
        <f>+'2 MaturityAssessment'!Z9</f>
        <v>2</v>
      </c>
      <c r="L7" s="86">
        <f t="shared" si="5"/>
        <v>2</v>
      </c>
      <c r="N7" t="str">
        <f t="shared" si="6"/>
        <v>2: Levels of Service and Performance Management (Bridges)</v>
      </c>
      <c r="O7">
        <f t="shared" si="0"/>
        <v>2</v>
      </c>
      <c r="P7">
        <f t="shared" si="1"/>
        <v>0</v>
      </c>
      <c r="Q7">
        <f t="shared" si="2"/>
        <v>0</v>
      </c>
      <c r="R7">
        <f t="shared" si="3"/>
        <v>0</v>
      </c>
    </row>
    <row r="8" spans="2:18" x14ac:dyDescent="0.3">
      <c r="B8" s="84">
        <f t="shared" ref="B8:B9" si="7">+B7</f>
        <v>2</v>
      </c>
      <c r="C8" s="85" t="str">
        <f t="shared" ref="C8:C9" si="8">+C7</f>
        <v>Levels of Service and Performance Management</v>
      </c>
      <c r="D8" s="85" t="str">
        <f>+'2 MaturityAssessment'!C10</f>
        <v>Other Structures</v>
      </c>
      <c r="E8" s="85" t="str">
        <f t="shared" si="4"/>
        <v>2: Levels of Service and Performance Management (Other Structures)</v>
      </c>
      <c r="F8" s="86">
        <f>+'2 MaturityAssessment'!P10</f>
        <v>0</v>
      </c>
      <c r="G8" s="86">
        <f>+'2 MaturityAssessment'!Q10</f>
        <v>0</v>
      </c>
      <c r="H8" s="86">
        <f>+'2 MaturityAssessment'!R10</f>
        <v>0</v>
      </c>
      <c r="I8" s="86">
        <f>+'2 MaturityAssessment'!X10</f>
        <v>2</v>
      </c>
      <c r="J8" s="86">
        <f>+'2 MaturityAssessment'!Y10</f>
        <v>2</v>
      </c>
      <c r="K8" s="86">
        <f>+'2 MaturityAssessment'!Z10</f>
        <v>2</v>
      </c>
      <c r="L8" s="86">
        <f t="shared" si="5"/>
        <v>2</v>
      </c>
      <c r="N8" t="str">
        <f t="shared" si="6"/>
        <v>2: Levels of Service and Performance Management (Other Structures)</v>
      </c>
      <c r="O8">
        <f t="shared" si="0"/>
        <v>2</v>
      </c>
      <c r="P8">
        <f t="shared" si="1"/>
        <v>0</v>
      </c>
      <c r="Q8">
        <f t="shared" si="2"/>
        <v>0</v>
      </c>
      <c r="R8">
        <f t="shared" si="3"/>
        <v>0</v>
      </c>
    </row>
    <row r="9" spans="2:18" x14ac:dyDescent="0.3">
      <c r="B9" s="84">
        <f t="shared" si="7"/>
        <v>2</v>
      </c>
      <c r="C9" s="85" t="str">
        <f t="shared" si="8"/>
        <v>Levels of Service and Performance Management</v>
      </c>
      <c r="D9" s="85" t="str">
        <f>+'2 MaturityAssessment'!C11</f>
        <v>Other Assets</v>
      </c>
      <c r="E9" s="85" t="str">
        <f t="shared" si="4"/>
        <v>2: Levels of Service and Performance Management (Other Assets)</v>
      </c>
      <c r="F9" s="86">
        <f>+'2 MaturityAssessment'!P11</f>
        <v>0</v>
      </c>
      <c r="G9" s="86">
        <f>+'2 MaturityAssessment'!Q11</f>
        <v>0</v>
      </c>
      <c r="H9" s="86">
        <f>+'2 MaturityAssessment'!R11</f>
        <v>0</v>
      </c>
      <c r="I9" s="86">
        <f>+'2 MaturityAssessment'!X11</f>
        <v>2</v>
      </c>
      <c r="J9" s="86">
        <f>+'2 MaturityAssessment'!Y11</f>
        <v>2</v>
      </c>
      <c r="K9" s="86">
        <f>+'2 MaturityAssessment'!Z11</f>
        <v>2</v>
      </c>
      <c r="L9" s="86">
        <f t="shared" si="5"/>
        <v>2</v>
      </c>
      <c r="N9" t="str">
        <f t="shared" si="6"/>
        <v>2: Levels of Service and Performance Management (Other Assets)</v>
      </c>
      <c r="O9">
        <f t="shared" si="0"/>
        <v>2</v>
      </c>
      <c r="P9">
        <f t="shared" si="1"/>
        <v>0</v>
      </c>
      <c r="Q9">
        <f t="shared" si="2"/>
        <v>0</v>
      </c>
      <c r="R9">
        <f t="shared" si="3"/>
        <v>0</v>
      </c>
    </row>
    <row r="10" spans="2:18" x14ac:dyDescent="0.3">
      <c r="B10" s="84">
        <f>+'2 MaturityAssessment'!A12</f>
        <v>3</v>
      </c>
      <c r="C10" s="85" t="str">
        <f>+'2 MaturityAssessment'!B12</f>
        <v>Demand Forecasting</v>
      </c>
      <c r="D10" s="85" t="str">
        <f>+'2 MaturityAssessment'!C12</f>
        <v>All</v>
      </c>
      <c r="E10" s="85" t="str">
        <f t="shared" si="4"/>
        <v>3: Demand Forecasting (All)</v>
      </c>
      <c r="F10" s="86">
        <f>+'2 MaturityAssessment'!P12</f>
        <v>0</v>
      </c>
      <c r="G10" s="86">
        <f>+'2 MaturityAssessment'!Q12</f>
        <v>0</v>
      </c>
      <c r="H10" s="86">
        <f>+'2 MaturityAssessment'!R12</f>
        <v>0</v>
      </c>
      <c r="I10" s="86">
        <f>+'2 MaturityAssessment'!X12</f>
        <v>2</v>
      </c>
      <c r="J10" s="86">
        <f>+'2 MaturityAssessment'!Y12</f>
        <v>2</v>
      </c>
      <c r="K10" s="86">
        <f>+'2 MaturityAssessment'!Z12</f>
        <v>2</v>
      </c>
      <c r="L10" s="86">
        <f t="shared" si="5"/>
        <v>2</v>
      </c>
      <c r="N10" t="str">
        <f t="shared" si="6"/>
        <v>3: Demand Forecasting (All)</v>
      </c>
      <c r="O10">
        <f t="shared" si="0"/>
        <v>2</v>
      </c>
      <c r="P10">
        <f t="shared" si="1"/>
        <v>0</v>
      </c>
      <c r="Q10">
        <f t="shared" si="2"/>
        <v>0</v>
      </c>
      <c r="R10">
        <f t="shared" si="3"/>
        <v>0</v>
      </c>
    </row>
    <row r="11" spans="2:18" x14ac:dyDescent="0.3">
      <c r="B11" s="84">
        <f>+'2 MaturityAssessment'!A13</f>
        <v>4</v>
      </c>
      <c r="C11" s="85" t="str">
        <f>+'2 MaturityAssessment'!B13</f>
        <v>Asset Register Data</v>
      </c>
      <c r="D11" s="85" t="str">
        <f>+'2 MaturityAssessment'!C13</f>
        <v>Pavements &amp; Surfacing</v>
      </c>
      <c r="E11" s="85" t="str">
        <f t="shared" si="4"/>
        <v>4: Asset Register Data (Pavements &amp; Surfacing)</v>
      </c>
      <c r="F11" s="86">
        <f>+'2 MaturityAssessment'!P13</f>
        <v>0</v>
      </c>
      <c r="G11" s="86">
        <f>+'2 MaturityAssessment'!Q13</f>
        <v>0</v>
      </c>
      <c r="H11" s="86">
        <f>+'2 MaturityAssessment'!R13</f>
        <v>0</v>
      </c>
      <c r="I11" s="86">
        <f>+'2 MaturityAssessment'!X13</f>
        <v>2</v>
      </c>
      <c r="J11" s="86">
        <f>+'2 MaturityAssessment'!Y13</f>
        <v>2</v>
      </c>
      <c r="K11" s="86">
        <f>+'2 MaturityAssessment'!Z13</f>
        <v>2</v>
      </c>
      <c r="L11" s="86">
        <f t="shared" si="5"/>
        <v>2</v>
      </c>
      <c r="N11" t="str">
        <f t="shared" si="6"/>
        <v>4: Asset Register Data (Pavements &amp; Surfacing)</v>
      </c>
      <c r="O11">
        <f t="shared" si="0"/>
        <v>2</v>
      </c>
      <c r="P11">
        <f t="shared" si="1"/>
        <v>0</v>
      </c>
      <c r="Q11">
        <f t="shared" si="2"/>
        <v>0</v>
      </c>
      <c r="R11">
        <f t="shared" si="3"/>
        <v>0</v>
      </c>
    </row>
    <row r="12" spans="2:18" x14ac:dyDescent="0.3">
      <c r="B12" s="84">
        <f>+B11</f>
        <v>4</v>
      </c>
      <c r="C12" s="85" t="str">
        <f>+C11</f>
        <v>Asset Register Data</v>
      </c>
      <c r="D12" s="85" t="str">
        <f>+'2 MaturityAssessment'!C14</f>
        <v>Bridges</v>
      </c>
      <c r="E12" s="85" t="str">
        <f t="shared" si="4"/>
        <v>4: Asset Register Data (Bridges)</v>
      </c>
      <c r="F12" s="86">
        <f>+'2 MaturityAssessment'!P14</f>
        <v>0</v>
      </c>
      <c r="G12" s="86">
        <f>+'2 MaturityAssessment'!Q14</f>
        <v>0</v>
      </c>
      <c r="H12" s="86">
        <f>+'2 MaturityAssessment'!R14</f>
        <v>0</v>
      </c>
      <c r="I12" s="86">
        <f>+'2 MaturityAssessment'!X14</f>
        <v>2</v>
      </c>
      <c r="J12" s="86">
        <f>+'2 MaturityAssessment'!Y14</f>
        <v>2</v>
      </c>
      <c r="K12" s="86">
        <f>+'2 MaturityAssessment'!Z14</f>
        <v>2</v>
      </c>
      <c r="L12" s="86">
        <f t="shared" si="5"/>
        <v>2</v>
      </c>
      <c r="N12" t="str">
        <f t="shared" si="6"/>
        <v>4: Asset Register Data (Bridges)</v>
      </c>
      <c r="O12">
        <f t="shared" si="0"/>
        <v>2</v>
      </c>
      <c r="P12">
        <f t="shared" si="1"/>
        <v>0</v>
      </c>
      <c r="Q12">
        <f t="shared" si="2"/>
        <v>0</v>
      </c>
      <c r="R12">
        <f t="shared" si="3"/>
        <v>0</v>
      </c>
    </row>
    <row r="13" spans="2:18" x14ac:dyDescent="0.3">
      <c r="B13" s="84">
        <f t="shared" ref="B13:B14" si="9">+B12</f>
        <v>4</v>
      </c>
      <c r="C13" s="85" t="str">
        <f t="shared" ref="C13:C14" si="10">+C12</f>
        <v>Asset Register Data</v>
      </c>
      <c r="D13" s="85" t="str">
        <f>+'2 MaturityAssessment'!C15</f>
        <v>Other Structures</v>
      </c>
      <c r="E13" s="85" t="str">
        <f t="shared" si="4"/>
        <v>4: Asset Register Data (Other Structures)</v>
      </c>
      <c r="F13" s="86">
        <f>+'2 MaturityAssessment'!P15</f>
        <v>0</v>
      </c>
      <c r="G13" s="86">
        <f>+'2 MaturityAssessment'!Q15</f>
        <v>0</v>
      </c>
      <c r="H13" s="86">
        <f>+'2 MaturityAssessment'!R15</f>
        <v>0</v>
      </c>
      <c r="I13" s="86">
        <f>+'2 MaturityAssessment'!X15</f>
        <v>2</v>
      </c>
      <c r="J13" s="86">
        <f>+'2 MaturityAssessment'!Y15</f>
        <v>2</v>
      </c>
      <c r="K13" s="86">
        <f>+'2 MaturityAssessment'!Z15</f>
        <v>2</v>
      </c>
      <c r="L13" s="86">
        <f t="shared" si="5"/>
        <v>2</v>
      </c>
      <c r="N13" t="str">
        <f t="shared" si="6"/>
        <v>4: Asset Register Data (Other Structures)</v>
      </c>
      <c r="O13">
        <f t="shared" si="0"/>
        <v>2</v>
      </c>
      <c r="P13">
        <f t="shared" si="1"/>
        <v>0</v>
      </c>
      <c r="Q13">
        <f t="shared" si="2"/>
        <v>0</v>
      </c>
      <c r="R13">
        <f t="shared" si="3"/>
        <v>0</v>
      </c>
    </row>
    <row r="14" spans="2:18" x14ac:dyDescent="0.3">
      <c r="B14" s="84">
        <f t="shared" si="9"/>
        <v>4</v>
      </c>
      <c r="C14" s="85" t="str">
        <f t="shared" si="10"/>
        <v>Asset Register Data</v>
      </c>
      <c r="D14" s="85" t="str">
        <f>+'2 MaturityAssessment'!C16</f>
        <v>Other Assets</v>
      </c>
      <c r="E14" s="85" t="str">
        <f t="shared" si="4"/>
        <v>4: Asset Register Data (Other Assets)</v>
      </c>
      <c r="F14" s="86">
        <f>+'2 MaturityAssessment'!P16</f>
        <v>0</v>
      </c>
      <c r="G14" s="86">
        <f>+'2 MaturityAssessment'!Q16</f>
        <v>0</v>
      </c>
      <c r="H14" s="86">
        <f>+'2 MaturityAssessment'!R16</f>
        <v>0</v>
      </c>
      <c r="I14" s="86">
        <f>+'2 MaturityAssessment'!X16</f>
        <v>2</v>
      </c>
      <c r="J14" s="86">
        <f>+'2 MaturityAssessment'!Y16</f>
        <v>2</v>
      </c>
      <c r="K14" s="86">
        <f>+'2 MaturityAssessment'!Z16</f>
        <v>2</v>
      </c>
      <c r="L14" s="86">
        <f t="shared" si="5"/>
        <v>2</v>
      </c>
      <c r="N14" t="str">
        <f t="shared" si="6"/>
        <v>4: Asset Register Data (Other Assets)</v>
      </c>
      <c r="O14">
        <f t="shared" si="0"/>
        <v>2</v>
      </c>
      <c r="P14">
        <f t="shared" si="1"/>
        <v>0</v>
      </c>
      <c r="Q14">
        <f t="shared" si="2"/>
        <v>0</v>
      </c>
      <c r="R14">
        <f t="shared" si="3"/>
        <v>0</v>
      </c>
    </row>
    <row r="15" spans="2:18" x14ac:dyDescent="0.3">
      <c r="B15" s="84">
        <f>+'2 MaturityAssessment'!A17</f>
        <v>5</v>
      </c>
      <c r="C15" s="85" t="str">
        <f>+'2 MaturityAssessment'!B17</f>
        <v>Asset Condition Assessment</v>
      </c>
      <c r="D15" s="85" t="str">
        <f>+'2 MaturityAssessment'!C17</f>
        <v>Pavements &amp; Surfacing</v>
      </c>
      <c r="E15" s="85" t="str">
        <f t="shared" si="4"/>
        <v>5: Asset Condition Assessment (Pavements &amp; Surfacing)</v>
      </c>
      <c r="F15" s="86">
        <f>+'2 MaturityAssessment'!P17</f>
        <v>0</v>
      </c>
      <c r="G15" s="86">
        <f>+'2 MaturityAssessment'!Q17</f>
        <v>0</v>
      </c>
      <c r="H15" s="86">
        <f>+'2 MaturityAssessment'!R17</f>
        <v>0</v>
      </c>
      <c r="I15" s="86">
        <f>+'2 MaturityAssessment'!X17</f>
        <v>2</v>
      </c>
      <c r="J15" s="86">
        <f>+'2 MaturityAssessment'!Y17</f>
        <v>2</v>
      </c>
      <c r="K15" s="86">
        <f>+'2 MaturityAssessment'!Z17</f>
        <v>2</v>
      </c>
      <c r="L15" s="86">
        <f t="shared" si="5"/>
        <v>2</v>
      </c>
      <c r="N15" t="str">
        <f t="shared" si="6"/>
        <v>5: Asset Condition Assessment (Pavements &amp; Surfacing)</v>
      </c>
      <c r="O15">
        <f t="shared" si="0"/>
        <v>2</v>
      </c>
      <c r="P15">
        <f t="shared" si="1"/>
        <v>0</v>
      </c>
      <c r="Q15">
        <f t="shared" si="2"/>
        <v>0</v>
      </c>
      <c r="R15">
        <f t="shared" si="3"/>
        <v>0</v>
      </c>
    </row>
    <row r="16" spans="2:18" x14ac:dyDescent="0.3">
      <c r="B16" s="84">
        <f>+B15</f>
        <v>5</v>
      </c>
      <c r="C16" s="85" t="str">
        <f>+C15</f>
        <v>Asset Condition Assessment</v>
      </c>
      <c r="D16" s="85" t="str">
        <f>+'2 MaturityAssessment'!C18</f>
        <v>Bridges</v>
      </c>
      <c r="E16" s="85" t="str">
        <f t="shared" si="4"/>
        <v>5: Asset Condition Assessment (Bridges)</v>
      </c>
      <c r="F16" s="86">
        <f>+'2 MaturityAssessment'!P18</f>
        <v>0</v>
      </c>
      <c r="G16" s="86">
        <f>+'2 MaturityAssessment'!Q18</f>
        <v>0</v>
      </c>
      <c r="H16" s="86">
        <f>+'2 MaturityAssessment'!R18</f>
        <v>0</v>
      </c>
      <c r="I16" s="86">
        <f>+'2 MaturityAssessment'!X18</f>
        <v>2</v>
      </c>
      <c r="J16" s="86">
        <f>+'2 MaturityAssessment'!Y18</f>
        <v>2</v>
      </c>
      <c r="K16" s="86">
        <f>+'2 MaturityAssessment'!Z18</f>
        <v>2</v>
      </c>
      <c r="L16" s="86">
        <f t="shared" si="5"/>
        <v>2</v>
      </c>
      <c r="N16" t="str">
        <f t="shared" si="6"/>
        <v>5: Asset Condition Assessment (Bridges)</v>
      </c>
      <c r="O16">
        <f t="shared" si="0"/>
        <v>2</v>
      </c>
      <c r="P16">
        <f t="shared" si="1"/>
        <v>0</v>
      </c>
      <c r="Q16">
        <f t="shared" si="2"/>
        <v>0</v>
      </c>
      <c r="R16">
        <f t="shared" si="3"/>
        <v>0</v>
      </c>
    </row>
    <row r="17" spans="2:18" x14ac:dyDescent="0.3">
      <c r="B17" s="84">
        <f t="shared" ref="B17:B18" si="11">+B16</f>
        <v>5</v>
      </c>
      <c r="C17" s="85" t="str">
        <f t="shared" ref="C17:C18" si="12">+C16</f>
        <v>Asset Condition Assessment</v>
      </c>
      <c r="D17" s="85" t="str">
        <f>+'2 MaturityAssessment'!C19</f>
        <v>Other Structures</v>
      </c>
      <c r="E17" s="85" t="str">
        <f t="shared" si="4"/>
        <v>5: Asset Condition Assessment (Other Structures)</v>
      </c>
      <c r="F17" s="86">
        <f>+'2 MaturityAssessment'!P19</f>
        <v>0</v>
      </c>
      <c r="G17" s="86">
        <f>+'2 MaturityAssessment'!Q19</f>
        <v>0</v>
      </c>
      <c r="H17" s="86">
        <f>+'2 MaturityAssessment'!R19</f>
        <v>0</v>
      </c>
      <c r="I17" s="86">
        <f>+'2 MaturityAssessment'!X19</f>
        <v>2</v>
      </c>
      <c r="J17" s="86">
        <f>+'2 MaturityAssessment'!Y19</f>
        <v>2</v>
      </c>
      <c r="K17" s="86">
        <f>+'2 MaturityAssessment'!Z19</f>
        <v>2</v>
      </c>
      <c r="L17" s="86">
        <f t="shared" si="5"/>
        <v>2</v>
      </c>
      <c r="N17" t="str">
        <f t="shared" si="6"/>
        <v>5: Asset Condition Assessment (Other Structures)</v>
      </c>
      <c r="O17">
        <f t="shared" si="0"/>
        <v>2</v>
      </c>
      <c r="P17">
        <f t="shared" si="1"/>
        <v>0</v>
      </c>
      <c r="Q17">
        <f t="shared" si="2"/>
        <v>0</v>
      </c>
      <c r="R17">
        <f t="shared" si="3"/>
        <v>0</v>
      </c>
    </row>
    <row r="18" spans="2:18" x14ac:dyDescent="0.3">
      <c r="B18" s="84">
        <f t="shared" si="11"/>
        <v>5</v>
      </c>
      <c r="C18" s="85" t="str">
        <f t="shared" si="12"/>
        <v>Asset Condition Assessment</v>
      </c>
      <c r="D18" s="85" t="str">
        <f>+'2 MaturityAssessment'!C20</f>
        <v>Other Assets</v>
      </c>
      <c r="E18" s="85" t="str">
        <f t="shared" si="4"/>
        <v>5: Asset Condition Assessment (Other Assets)</v>
      </c>
      <c r="F18" s="86">
        <f>+'2 MaturityAssessment'!P20</f>
        <v>0</v>
      </c>
      <c r="G18" s="86">
        <f>+'2 MaturityAssessment'!Q20</f>
        <v>0</v>
      </c>
      <c r="H18" s="86">
        <f>+'2 MaturityAssessment'!R20</f>
        <v>0</v>
      </c>
      <c r="I18" s="86">
        <f>+'2 MaturityAssessment'!X20</f>
        <v>2</v>
      </c>
      <c r="J18" s="86">
        <f>+'2 MaturityAssessment'!Y20</f>
        <v>2</v>
      </c>
      <c r="K18" s="86">
        <f>+'2 MaturityAssessment'!Z20</f>
        <v>2</v>
      </c>
      <c r="L18" s="86">
        <f t="shared" si="5"/>
        <v>2</v>
      </c>
      <c r="N18" t="str">
        <f t="shared" si="6"/>
        <v>5: Asset Condition Assessment (Other Assets)</v>
      </c>
      <c r="O18">
        <f t="shared" si="0"/>
        <v>2</v>
      </c>
      <c r="P18">
        <f t="shared" si="1"/>
        <v>0</v>
      </c>
      <c r="Q18">
        <f t="shared" si="2"/>
        <v>0</v>
      </c>
      <c r="R18">
        <f t="shared" si="3"/>
        <v>0</v>
      </c>
    </row>
    <row r="19" spans="2:18" x14ac:dyDescent="0.3">
      <c r="B19" s="84">
        <f>+'2 MaturityAssessment'!A21</f>
        <v>6</v>
      </c>
      <c r="C19" s="85" t="str">
        <f>+'2 MaturityAssessment'!B21</f>
        <v>Risk Management</v>
      </c>
      <c r="D19" s="85" t="str">
        <f>+'2 MaturityAssessment'!C21</f>
        <v>All</v>
      </c>
      <c r="E19" s="85" t="str">
        <f t="shared" si="4"/>
        <v>6: Risk Management (All)</v>
      </c>
      <c r="F19" s="86">
        <f>+'2 MaturityAssessment'!P21</f>
        <v>0</v>
      </c>
      <c r="G19" s="86">
        <f>+'2 MaturityAssessment'!Q21</f>
        <v>0</v>
      </c>
      <c r="H19" s="86">
        <f>+'2 MaturityAssessment'!R21</f>
        <v>0</v>
      </c>
      <c r="I19" s="86">
        <f>+'2 MaturityAssessment'!X21</f>
        <v>2</v>
      </c>
      <c r="J19" s="86">
        <f>+'2 MaturityAssessment'!Y21</f>
        <v>2</v>
      </c>
      <c r="K19" s="86">
        <f>+'2 MaturityAssessment'!Z21</f>
        <v>2</v>
      </c>
      <c r="L19" s="86">
        <f t="shared" si="5"/>
        <v>2</v>
      </c>
      <c r="N19" t="str">
        <f t="shared" si="6"/>
        <v>6: Risk Management (All)</v>
      </c>
      <c r="O19">
        <f t="shared" si="0"/>
        <v>2</v>
      </c>
      <c r="P19">
        <f t="shared" si="1"/>
        <v>0</v>
      </c>
      <c r="Q19">
        <f t="shared" si="2"/>
        <v>0</v>
      </c>
      <c r="R19">
        <f t="shared" si="3"/>
        <v>0</v>
      </c>
    </row>
    <row r="20" spans="2:18" x14ac:dyDescent="0.3">
      <c r="B20" s="87">
        <f>+'2 MaturityAssessment'!A23</f>
        <v>7</v>
      </c>
      <c r="C20" s="88" t="str">
        <f>+'2 MaturityAssessment'!B23</f>
        <v>Decision Making</v>
      </c>
      <c r="D20" s="88" t="str">
        <f>+'2 MaturityAssessment'!C23</f>
        <v>Pavements &amp; Surfacing</v>
      </c>
      <c r="E20" s="88" t="str">
        <f t="shared" si="4"/>
        <v>7: Decision Making (Pavements &amp; Surfacing)</v>
      </c>
      <c r="F20" s="89">
        <f>+'2 MaturityAssessment'!P23</f>
        <v>0</v>
      </c>
      <c r="G20" s="89">
        <f>+'2 MaturityAssessment'!Q23</f>
        <v>0</v>
      </c>
      <c r="H20" s="89">
        <f>+'2 MaturityAssessment'!R23</f>
        <v>0</v>
      </c>
      <c r="I20" s="89">
        <f>+'2 MaturityAssessment'!X23</f>
        <v>2</v>
      </c>
      <c r="J20" s="89">
        <f>+'2 MaturityAssessment'!Y23</f>
        <v>2</v>
      </c>
      <c r="K20" s="89">
        <f>+'2 MaturityAssessment'!Z23</f>
        <v>2</v>
      </c>
      <c r="L20" s="89">
        <f t="shared" si="5"/>
        <v>2</v>
      </c>
      <c r="N20" t="str">
        <f t="shared" si="6"/>
        <v>7: Decision Making (Pavements &amp; Surfacing)</v>
      </c>
      <c r="O20">
        <f t="shared" si="0"/>
        <v>2</v>
      </c>
      <c r="P20">
        <f t="shared" si="1"/>
        <v>0</v>
      </c>
      <c r="Q20">
        <f t="shared" si="2"/>
        <v>0</v>
      </c>
      <c r="R20">
        <f t="shared" si="3"/>
        <v>0</v>
      </c>
    </row>
    <row r="21" spans="2:18" x14ac:dyDescent="0.3">
      <c r="B21" s="87">
        <f>+B20</f>
        <v>7</v>
      </c>
      <c r="C21" s="88" t="str">
        <f>+C20</f>
        <v>Decision Making</v>
      </c>
      <c r="D21" s="88" t="str">
        <f>+'2 MaturityAssessment'!C24</f>
        <v>Bridges</v>
      </c>
      <c r="E21" s="88" t="str">
        <f t="shared" si="4"/>
        <v>7: Decision Making (Bridges)</v>
      </c>
      <c r="F21" s="89">
        <f>+'2 MaturityAssessment'!P24</f>
        <v>0</v>
      </c>
      <c r="G21" s="89">
        <f>+'2 MaturityAssessment'!Q24</f>
        <v>0</v>
      </c>
      <c r="H21" s="89">
        <f>+'2 MaturityAssessment'!R24</f>
        <v>0</v>
      </c>
      <c r="I21" s="89">
        <f>+'2 MaturityAssessment'!X24</f>
        <v>2</v>
      </c>
      <c r="J21" s="89">
        <f>+'2 MaturityAssessment'!Y24</f>
        <v>2</v>
      </c>
      <c r="K21" s="89">
        <f>+'2 MaturityAssessment'!Z24</f>
        <v>2</v>
      </c>
      <c r="L21" s="89">
        <f t="shared" si="5"/>
        <v>2</v>
      </c>
      <c r="N21" t="str">
        <f t="shared" si="6"/>
        <v>7: Decision Making (Bridges)</v>
      </c>
      <c r="O21">
        <f t="shared" si="0"/>
        <v>2</v>
      </c>
      <c r="P21">
        <f t="shared" si="1"/>
        <v>0</v>
      </c>
      <c r="Q21">
        <f t="shared" si="2"/>
        <v>0</v>
      </c>
      <c r="R21">
        <f t="shared" si="3"/>
        <v>0</v>
      </c>
    </row>
    <row r="22" spans="2:18" x14ac:dyDescent="0.3">
      <c r="B22" s="87">
        <f t="shared" ref="B22:B23" si="13">+B21</f>
        <v>7</v>
      </c>
      <c r="C22" s="88" t="str">
        <f t="shared" ref="C22:C23" si="14">+C21</f>
        <v>Decision Making</v>
      </c>
      <c r="D22" s="88" t="str">
        <f>+'2 MaturityAssessment'!C25</f>
        <v>Other Structures</v>
      </c>
      <c r="E22" s="88" t="str">
        <f t="shared" si="4"/>
        <v>7: Decision Making (Other Structures)</v>
      </c>
      <c r="F22" s="89">
        <f>+'2 MaturityAssessment'!P25</f>
        <v>0</v>
      </c>
      <c r="G22" s="89">
        <f>+'2 MaturityAssessment'!Q25</f>
        <v>0</v>
      </c>
      <c r="H22" s="89">
        <f>+'2 MaturityAssessment'!R25</f>
        <v>0</v>
      </c>
      <c r="I22" s="89">
        <f>+'2 MaturityAssessment'!X25</f>
        <v>2</v>
      </c>
      <c r="J22" s="89">
        <f>+'2 MaturityAssessment'!Y25</f>
        <v>2</v>
      </c>
      <c r="K22" s="89">
        <f>+'2 MaturityAssessment'!Z25</f>
        <v>2</v>
      </c>
      <c r="L22" s="89">
        <f t="shared" si="5"/>
        <v>2</v>
      </c>
      <c r="N22" t="str">
        <f t="shared" si="6"/>
        <v>7: Decision Making (Other Structures)</v>
      </c>
      <c r="O22">
        <f t="shared" si="0"/>
        <v>2</v>
      </c>
      <c r="P22">
        <f t="shared" si="1"/>
        <v>0</v>
      </c>
      <c r="Q22">
        <f t="shared" si="2"/>
        <v>0</v>
      </c>
      <c r="R22">
        <f t="shared" si="3"/>
        <v>0</v>
      </c>
    </row>
    <row r="23" spans="2:18" x14ac:dyDescent="0.3">
      <c r="B23" s="87">
        <f t="shared" si="13"/>
        <v>7</v>
      </c>
      <c r="C23" s="88" t="str">
        <f t="shared" si="14"/>
        <v>Decision Making</v>
      </c>
      <c r="D23" s="88" t="str">
        <f>+'2 MaturityAssessment'!C26</f>
        <v>Other Assets</v>
      </c>
      <c r="E23" s="88" t="str">
        <f t="shared" si="4"/>
        <v>7: Decision Making (Other Assets)</v>
      </c>
      <c r="F23" s="89">
        <f>+'2 MaturityAssessment'!P26</f>
        <v>0</v>
      </c>
      <c r="G23" s="89">
        <f>+'2 MaturityAssessment'!Q26</f>
        <v>0</v>
      </c>
      <c r="H23" s="89">
        <f>+'2 MaturityAssessment'!R26</f>
        <v>0</v>
      </c>
      <c r="I23" s="89">
        <f>+'2 MaturityAssessment'!X26</f>
        <v>2</v>
      </c>
      <c r="J23" s="89">
        <f>+'2 MaturityAssessment'!Y26</f>
        <v>2</v>
      </c>
      <c r="K23" s="89">
        <f>+'2 MaturityAssessment'!Z26</f>
        <v>2</v>
      </c>
      <c r="L23" s="89">
        <f t="shared" si="5"/>
        <v>2</v>
      </c>
      <c r="N23" t="str">
        <f t="shared" si="6"/>
        <v>7: Decision Making (Other Assets)</v>
      </c>
      <c r="O23">
        <f t="shared" si="0"/>
        <v>2</v>
      </c>
      <c r="P23">
        <f t="shared" si="1"/>
        <v>0</v>
      </c>
      <c r="Q23">
        <f t="shared" si="2"/>
        <v>0</v>
      </c>
      <c r="R23">
        <f t="shared" si="3"/>
        <v>0</v>
      </c>
    </row>
    <row r="24" spans="2:18" x14ac:dyDescent="0.3">
      <c r="B24" s="87">
        <f>+'2 MaturityAssessment'!A27</f>
        <v>8</v>
      </c>
      <c r="C24" s="88" t="str">
        <f>+'2 MaturityAssessment'!B27</f>
        <v>Operational Planning and Reporting</v>
      </c>
      <c r="D24" s="88" t="str">
        <f>+'2 MaturityAssessment'!C27</f>
        <v>All</v>
      </c>
      <c r="E24" s="88" t="str">
        <f t="shared" si="4"/>
        <v>8: Operational Planning and Reporting (All)</v>
      </c>
      <c r="F24" s="89">
        <f>+'2 MaturityAssessment'!P27</f>
        <v>0</v>
      </c>
      <c r="G24" s="89">
        <f>+'2 MaturityAssessment'!Q27</f>
        <v>0</v>
      </c>
      <c r="H24" s="89">
        <f>+'2 MaturityAssessment'!R27</f>
        <v>0</v>
      </c>
      <c r="I24" s="89">
        <f>+'2 MaturityAssessment'!X27</f>
        <v>2</v>
      </c>
      <c r="J24" s="89">
        <f>+'2 MaturityAssessment'!Y27</f>
        <v>2</v>
      </c>
      <c r="K24" s="89">
        <f>+'2 MaturityAssessment'!Z27</f>
        <v>2</v>
      </c>
      <c r="L24" s="89">
        <f t="shared" si="5"/>
        <v>2</v>
      </c>
      <c r="N24" t="str">
        <f t="shared" si="6"/>
        <v>8: Operational Planning and Reporting (All)</v>
      </c>
      <c r="O24">
        <f t="shared" si="0"/>
        <v>2</v>
      </c>
      <c r="P24">
        <f t="shared" si="1"/>
        <v>0</v>
      </c>
      <c r="Q24">
        <f t="shared" si="2"/>
        <v>0</v>
      </c>
      <c r="R24">
        <f t="shared" si="3"/>
        <v>0</v>
      </c>
    </row>
    <row r="25" spans="2:18" x14ac:dyDescent="0.3">
      <c r="B25" s="87">
        <f>+'2 MaturityAssessment'!A28</f>
        <v>9</v>
      </c>
      <c r="C25" s="88" t="str">
        <f>+'2 MaturityAssessment'!B28</f>
        <v>Maintenance Planning</v>
      </c>
      <c r="D25" s="88" t="str">
        <f>+'2 MaturityAssessment'!C28</f>
        <v>All</v>
      </c>
      <c r="E25" s="88" t="str">
        <f t="shared" si="4"/>
        <v>9: Maintenance Planning (All)</v>
      </c>
      <c r="F25" s="89">
        <f>+'2 MaturityAssessment'!P28</f>
        <v>0</v>
      </c>
      <c r="G25" s="89">
        <f>+'2 MaturityAssessment'!Q28</f>
        <v>0</v>
      </c>
      <c r="H25" s="89">
        <f>+'2 MaturityAssessment'!R28</f>
        <v>0</v>
      </c>
      <c r="I25" s="89">
        <f>+'2 MaturityAssessment'!X28</f>
        <v>2</v>
      </c>
      <c r="J25" s="89">
        <f>+'2 MaturityAssessment'!Y28</f>
        <v>2</v>
      </c>
      <c r="K25" s="89">
        <f>+'2 MaturityAssessment'!Z28</f>
        <v>2</v>
      </c>
      <c r="L25" s="89">
        <f t="shared" si="5"/>
        <v>2</v>
      </c>
      <c r="N25" t="str">
        <f t="shared" si="6"/>
        <v>9: Maintenance Planning (All)</v>
      </c>
      <c r="O25">
        <f t="shared" si="0"/>
        <v>2</v>
      </c>
      <c r="P25">
        <f t="shared" si="1"/>
        <v>0</v>
      </c>
      <c r="Q25">
        <f t="shared" si="2"/>
        <v>0</v>
      </c>
      <c r="R25">
        <f t="shared" si="3"/>
        <v>0</v>
      </c>
    </row>
    <row r="26" spans="2:18" x14ac:dyDescent="0.3">
      <c r="B26" s="87">
        <f>+'2 MaturityAssessment'!A29</f>
        <v>10</v>
      </c>
      <c r="C26" s="88" t="str">
        <f>+'2 MaturityAssessment'!B29</f>
        <v xml:space="preserve">Capital Investment Strategies </v>
      </c>
      <c r="D26" s="88" t="str">
        <f>+'2 MaturityAssessment'!C29</f>
        <v>All</v>
      </c>
      <c r="E26" s="88" t="str">
        <f t="shared" si="4"/>
        <v>10: Capital Investment Strategies  (All)</v>
      </c>
      <c r="F26" s="89">
        <f>+'2 MaturityAssessment'!P29</f>
        <v>0</v>
      </c>
      <c r="G26" s="89">
        <f>+'2 MaturityAssessment'!Q29</f>
        <v>0</v>
      </c>
      <c r="H26" s="89">
        <f>+'2 MaturityAssessment'!R29</f>
        <v>0</v>
      </c>
      <c r="I26" s="89">
        <f>+'2 MaturityAssessment'!X29</f>
        <v>2</v>
      </c>
      <c r="J26" s="89">
        <f>+'2 MaturityAssessment'!Y29</f>
        <v>2</v>
      </c>
      <c r="K26" s="89">
        <f>+'2 MaturityAssessment'!Z29</f>
        <v>2</v>
      </c>
      <c r="L26" s="89">
        <f t="shared" si="5"/>
        <v>2</v>
      </c>
      <c r="N26" t="str">
        <f t="shared" si="6"/>
        <v>10: Capital Investment Strategies  (All)</v>
      </c>
      <c r="O26">
        <f t="shared" si="0"/>
        <v>2</v>
      </c>
      <c r="P26">
        <f t="shared" si="1"/>
        <v>0</v>
      </c>
      <c r="Q26">
        <f t="shared" si="2"/>
        <v>0</v>
      </c>
      <c r="R26">
        <f t="shared" si="3"/>
        <v>0</v>
      </c>
    </row>
    <row r="27" spans="2:18" x14ac:dyDescent="0.3">
      <c r="B27" s="87">
        <f>+'2 MaturityAssessment'!A30</f>
        <v>11</v>
      </c>
      <c r="C27" s="88" t="str">
        <f>+'2 MaturityAssessment'!B30</f>
        <v>Financial and Funding Strategies</v>
      </c>
      <c r="D27" s="88" t="str">
        <f>+'2 MaturityAssessment'!C30</f>
        <v>All</v>
      </c>
      <c r="E27" s="88" t="str">
        <f t="shared" si="4"/>
        <v>11: Financial and Funding Strategies (All)</v>
      </c>
      <c r="F27" s="89">
        <f>+'2 MaturityAssessment'!P30</f>
        <v>0</v>
      </c>
      <c r="G27" s="89">
        <f>+'2 MaturityAssessment'!Q30</f>
        <v>0</v>
      </c>
      <c r="H27" s="89">
        <f>+'2 MaturityAssessment'!R30</f>
        <v>0</v>
      </c>
      <c r="I27" s="89">
        <f>+'2 MaturityAssessment'!X30</f>
        <v>2</v>
      </c>
      <c r="J27" s="89">
        <f>+'2 MaturityAssessment'!Y30</f>
        <v>2</v>
      </c>
      <c r="K27" s="89">
        <f>+'2 MaturityAssessment'!Z30</f>
        <v>2</v>
      </c>
      <c r="L27" s="89">
        <f t="shared" si="5"/>
        <v>2</v>
      </c>
      <c r="N27" t="str">
        <f t="shared" si="6"/>
        <v>11: Financial and Funding Strategies (All)</v>
      </c>
      <c r="O27">
        <f t="shared" si="0"/>
        <v>2</v>
      </c>
      <c r="P27">
        <f t="shared" si="1"/>
        <v>0</v>
      </c>
      <c r="Q27">
        <f t="shared" si="2"/>
        <v>0</v>
      </c>
      <c r="R27">
        <f t="shared" si="3"/>
        <v>0</v>
      </c>
    </row>
    <row r="28" spans="2:18" x14ac:dyDescent="0.3">
      <c r="B28" s="90">
        <f>+'2 MaturityAssessment'!A32</f>
        <v>12</v>
      </c>
      <c r="C28" s="91" t="str">
        <f>+'2 MaturityAssessment'!B32</f>
        <v>Asset Management Teams</v>
      </c>
      <c r="D28" s="91" t="str">
        <f>+'2 MaturityAssessment'!C32</f>
        <v>All</v>
      </c>
      <c r="E28" s="91" t="str">
        <f t="shared" si="4"/>
        <v>12: Asset Management Teams (All)</v>
      </c>
      <c r="F28" s="92">
        <f>+'2 MaturityAssessment'!P32</f>
        <v>0</v>
      </c>
      <c r="G28" s="92">
        <f>+'2 MaturityAssessment'!Q32</f>
        <v>0</v>
      </c>
      <c r="H28" s="92">
        <f>+'2 MaturityAssessment'!R32</f>
        <v>0</v>
      </c>
      <c r="I28" s="92">
        <f>+'2 MaturityAssessment'!X32</f>
        <v>2</v>
      </c>
      <c r="J28" s="92">
        <f>+'2 MaturityAssessment'!Y32</f>
        <v>2</v>
      </c>
      <c r="K28" s="92">
        <f>+'2 MaturityAssessment'!Z32</f>
        <v>2</v>
      </c>
      <c r="L28" s="92">
        <f t="shared" si="5"/>
        <v>2</v>
      </c>
      <c r="N28" t="str">
        <f t="shared" si="6"/>
        <v>12: Asset Management Teams (All)</v>
      </c>
      <c r="O28">
        <f t="shared" si="0"/>
        <v>2</v>
      </c>
      <c r="P28">
        <f t="shared" si="1"/>
        <v>0</v>
      </c>
      <c r="Q28">
        <f t="shared" si="2"/>
        <v>0</v>
      </c>
      <c r="R28">
        <f t="shared" si="3"/>
        <v>0</v>
      </c>
    </row>
    <row r="29" spans="2:18" x14ac:dyDescent="0.3">
      <c r="B29" s="90">
        <f>+'2 MaturityAssessment'!A33</f>
        <v>13</v>
      </c>
      <c r="C29" s="91" t="str">
        <f>+'2 MaturityAssessment'!B33</f>
        <v>AM Plans</v>
      </c>
      <c r="D29" s="91" t="str">
        <f>+'2 MaturityAssessment'!C33</f>
        <v>All</v>
      </c>
      <c r="E29" s="91" t="str">
        <f t="shared" si="4"/>
        <v>13: AM Plans (All)</v>
      </c>
      <c r="F29" s="92">
        <f>+'2 MaturityAssessment'!P33</f>
        <v>0</v>
      </c>
      <c r="G29" s="92">
        <f>+'2 MaturityAssessment'!Q33</f>
        <v>0</v>
      </c>
      <c r="H29" s="92">
        <f>+'2 MaturityAssessment'!R33</f>
        <v>0</v>
      </c>
      <c r="I29" s="92">
        <f>+'2 MaturityAssessment'!X33</f>
        <v>2</v>
      </c>
      <c r="J29" s="92">
        <f>+'2 MaturityAssessment'!Y33</f>
        <v>2</v>
      </c>
      <c r="K29" s="92">
        <f>+'2 MaturityAssessment'!Z33</f>
        <v>2</v>
      </c>
      <c r="L29" s="92">
        <f t="shared" si="5"/>
        <v>2</v>
      </c>
      <c r="N29" t="str">
        <f t="shared" si="6"/>
        <v>13: AM Plans (All)</v>
      </c>
      <c r="O29">
        <f t="shared" si="0"/>
        <v>2</v>
      </c>
      <c r="P29">
        <f t="shared" si="1"/>
        <v>0</v>
      </c>
      <c r="Q29">
        <f t="shared" si="2"/>
        <v>0</v>
      </c>
      <c r="R29">
        <f t="shared" si="3"/>
        <v>0</v>
      </c>
    </row>
    <row r="30" spans="2:18" x14ac:dyDescent="0.3">
      <c r="B30" s="90">
        <f>+'2 MaturityAssessment'!A34</f>
        <v>14</v>
      </c>
      <c r="C30" s="91" t="str">
        <f>+'2 MaturityAssessment'!B34</f>
        <v>Asset Management Information Systems</v>
      </c>
      <c r="D30" s="91" t="str">
        <f>+'2 MaturityAssessment'!C34</f>
        <v>All</v>
      </c>
      <c r="E30" s="91" t="str">
        <f t="shared" si="4"/>
        <v>14: Asset Management Information Systems (All)</v>
      </c>
      <c r="F30" s="92">
        <f>+'2 MaturityAssessment'!P34</f>
        <v>0</v>
      </c>
      <c r="G30" s="92">
        <f>+'2 MaturityAssessment'!Q34</f>
        <v>0</v>
      </c>
      <c r="H30" s="92">
        <f>+'2 MaturityAssessment'!R34</f>
        <v>0</v>
      </c>
      <c r="I30" s="92">
        <f>+'2 MaturityAssessment'!X34</f>
        <v>2</v>
      </c>
      <c r="J30" s="92">
        <f>+'2 MaturityAssessment'!Y34</f>
        <v>2</v>
      </c>
      <c r="K30" s="92">
        <f>+'2 MaturityAssessment'!Z34</f>
        <v>2</v>
      </c>
      <c r="L30" s="92">
        <f t="shared" si="5"/>
        <v>2</v>
      </c>
      <c r="N30" t="str">
        <f t="shared" si="6"/>
        <v>14: Asset Management Information Systems (All)</v>
      </c>
      <c r="O30">
        <f t="shared" si="0"/>
        <v>2</v>
      </c>
      <c r="P30">
        <f t="shared" si="1"/>
        <v>0</v>
      </c>
      <c r="Q30">
        <f t="shared" si="2"/>
        <v>0</v>
      </c>
      <c r="R30">
        <f t="shared" si="3"/>
        <v>0</v>
      </c>
    </row>
    <row r="31" spans="2:18" x14ac:dyDescent="0.3">
      <c r="B31" s="90">
        <f>+'2 MaturityAssessment'!A35</f>
        <v>15</v>
      </c>
      <c r="C31" s="91" t="str">
        <f>+'2 MaturityAssessment'!B35</f>
        <v>Service Delivery Models</v>
      </c>
      <c r="D31" s="91" t="str">
        <f>+'2 MaturityAssessment'!C35</f>
        <v>All</v>
      </c>
      <c r="E31" s="91" t="str">
        <f t="shared" si="4"/>
        <v>15: Service Delivery Models (All)</v>
      </c>
      <c r="F31" s="92">
        <f>+'2 MaturityAssessment'!P35</f>
        <v>0</v>
      </c>
      <c r="G31" s="92">
        <f>+'2 MaturityAssessment'!Q35</f>
        <v>0</v>
      </c>
      <c r="H31" s="92">
        <f>+'2 MaturityAssessment'!R35</f>
        <v>0</v>
      </c>
      <c r="I31" s="92">
        <f>+'2 MaturityAssessment'!X35</f>
        <v>2</v>
      </c>
      <c r="J31" s="92">
        <f>+'2 MaturityAssessment'!Y35</f>
        <v>2</v>
      </c>
      <c r="K31" s="92">
        <f>+'2 MaturityAssessment'!Z35</f>
        <v>2</v>
      </c>
      <c r="L31" s="92">
        <f t="shared" si="5"/>
        <v>2</v>
      </c>
      <c r="N31" t="str">
        <f t="shared" si="6"/>
        <v>15: Service Delivery Models (All)</v>
      </c>
      <c r="O31">
        <f t="shared" si="0"/>
        <v>2</v>
      </c>
      <c r="P31">
        <f t="shared" si="1"/>
        <v>0</v>
      </c>
      <c r="Q31">
        <f t="shared" si="2"/>
        <v>0</v>
      </c>
      <c r="R31">
        <f t="shared" si="3"/>
        <v>0</v>
      </c>
    </row>
    <row r="32" spans="2:18" x14ac:dyDescent="0.3">
      <c r="B32" s="90">
        <f>+'2 MaturityAssessment'!A36</f>
        <v>16</v>
      </c>
      <c r="C32" s="91" t="str">
        <f>+'2 MaturityAssessment'!B36</f>
        <v>Quality Management</v>
      </c>
      <c r="D32" s="91" t="str">
        <f>+'2 MaturityAssessment'!C36</f>
        <v>All</v>
      </c>
      <c r="E32" s="91" t="str">
        <f t="shared" si="4"/>
        <v>16: Quality Management (All)</v>
      </c>
      <c r="F32" s="92">
        <f>+'2 MaturityAssessment'!P36</f>
        <v>0</v>
      </c>
      <c r="G32" s="92">
        <f>+'2 MaturityAssessment'!Q36</f>
        <v>0</v>
      </c>
      <c r="H32" s="92">
        <f>+'2 MaturityAssessment'!R36</f>
        <v>0</v>
      </c>
      <c r="I32" s="92">
        <f>+'2 MaturityAssessment'!X36</f>
        <v>2</v>
      </c>
      <c r="J32" s="92">
        <f>+'2 MaturityAssessment'!Y36</f>
        <v>2</v>
      </c>
      <c r="K32" s="92">
        <f>+'2 MaturityAssessment'!Z36</f>
        <v>2</v>
      </c>
      <c r="L32" s="92">
        <f t="shared" si="5"/>
        <v>2</v>
      </c>
      <c r="N32" t="str">
        <f t="shared" si="6"/>
        <v>16: Quality Management (All)</v>
      </c>
      <c r="O32">
        <f t="shared" si="0"/>
        <v>2</v>
      </c>
      <c r="P32">
        <f t="shared" si="1"/>
        <v>0</v>
      </c>
      <c r="Q32">
        <f t="shared" si="2"/>
        <v>0</v>
      </c>
      <c r="R32">
        <f t="shared" si="3"/>
        <v>0</v>
      </c>
    </row>
    <row r="33" spans="2:18" x14ac:dyDescent="0.3">
      <c r="B33" s="90">
        <f>+'2 MaturityAssessment'!A37</f>
        <v>17</v>
      </c>
      <c r="C33" s="91" t="str">
        <f>+'2 MaturityAssessment'!B37</f>
        <v>Improvement Planning</v>
      </c>
      <c r="D33" s="91" t="str">
        <f>+'2 MaturityAssessment'!C37</f>
        <v>All</v>
      </c>
      <c r="E33" s="91" t="str">
        <f t="shared" si="4"/>
        <v>17: Improvement Planning (All)</v>
      </c>
      <c r="F33" s="92">
        <f>+'2 MaturityAssessment'!P37</f>
        <v>0</v>
      </c>
      <c r="G33" s="92">
        <f>+'2 MaturityAssessment'!Q37</f>
        <v>0</v>
      </c>
      <c r="H33" s="92">
        <f>+'2 MaturityAssessment'!R37</f>
        <v>0</v>
      </c>
      <c r="I33" s="92">
        <f>+'2 MaturityAssessment'!X37</f>
        <v>2</v>
      </c>
      <c r="J33" s="92">
        <f>+'2 MaturityAssessment'!Y37</f>
        <v>2</v>
      </c>
      <c r="K33" s="92">
        <f>+'2 MaturityAssessment'!Z37</f>
        <v>2</v>
      </c>
      <c r="L33" s="92">
        <f t="shared" si="5"/>
        <v>2</v>
      </c>
      <c r="N33" t="str">
        <f t="shared" si="6"/>
        <v>17: Improvement Planning (All)</v>
      </c>
      <c r="O33">
        <f t="shared" si="0"/>
        <v>2</v>
      </c>
      <c r="P33">
        <f t="shared" si="1"/>
        <v>0</v>
      </c>
      <c r="Q33">
        <f t="shared" si="2"/>
        <v>0</v>
      </c>
      <c r="R33">
        <f t="shared" si="3"/>
        <v>0</v>
      </c>
    </row>
    <row r="34" spans="2:18" x14ac:dyDescent="0.3">
      <c r="B34" s="93"/>
      <c r="C34" s="93"/>
      <c r="D34" s="93"/>
      <c r="E34" s="93"/>
      <c r="F34" s="94"/>
      <c r="G34" s="94"/>
      <c r="H34" s="94"/>
      <c r="I34" s="94"/>
      <c r="J34" s="94"/>
      <c r="K34" s="94"/>
      <c r="L34" s="94"/>
    </row>
    <row r="35" spans="2:18" x14ac:dyDescent="0.3">
      <c r="B35" t="s">
        <v>10</v>
      </c>
      <c r="F35" s="26"/>
      <c r="G35" s="26"/>
      <c r="H35" s="26"/>
      <c r="I35" s="26"/>
      <c r="J35" s="26"/>
      <c r="K35" s="26"/>
      <c r="L35" s="26"/>
    </row>
    <row r="36" spans="2:18" x14ac:dyDescent="0.3">
      <c r="C36" s="85" t="str">
        <f>+N36</f>
        <v>Understanding and Defining Requirements</v>
      </c>
      <c r="D36" s="85"/>
      <c r="E36" s="85"/>
      <c r="F36" s="98">
        <f t="shared" ref="F36:L36" si="15">AVERAGE(F5:F19)</f>
        <v>0</v>
      </c>
      <c r="G36" s="98">
        <f t="shared" si="15"/>
        <v>0</v>
      </c>
      <c r="H36" s="98">
        <f t="shared" si="15"/>
        <v>0</v>
      </c>
      <c r="I36" s="98">
        <f t="shared" si="15"/>
        <v>2</v>
      </c>
      <c r="J36" s="98">
        <f t="shared" si="15"/>
        <v>2</v>
      </c>
      <c r="K36" s="98">
        <f t="shared" si="15"/>
        <v>2</v>
      </c>
      <c r="L36" s="98">
        <f t="shared" si="15"/>
        <v>2</v>
      </c>
      <c r="N36" s="1" t="str">
        <f>'2 MaturityAssessment'!A6</f>
        <v>Understanding and Defining Requirements</v>
      </c>
    </row>
    <row r="37" spans="2:18" x14ac:dyDescent="0.3">
      <c r="C37" s="96" t="str">
        <f>+N37</f>
        <v>Lifecycle Decision Making</v>
      </c>
      <c r="D37" s="96"/>
      <c r="E37" s="96"/>
      <c r="F37" s="97">
        <f t="shared" ref="F37:L37" si="16">AVERAGE(F20:F27)</f>
        <v>0</v>
      </c>
      <c r="G37" s="97">
        <f t="shared" si="16"/>
        <v>0</v>
      </c>
      <c r="H37" s="97">
        <f t="shared" si="16"/>
        <v>0</v>
      </c>
      <c r="I37" s="97">
        <f t="shared" si="16"/>
        <v>2</v>
      </c>
      <c r="J37" s="97">
        <f t="shared" si="16"/>
        <v>2</v>
      </c>
      <c r="K37" s="97">
        <f t="shared" si="16"/>
        <v>2</v>
      </c>
      <c r="L37" s="97">
        <f t="shared" si="16"/>
        <v>2</v>
      </c>
      <c r="N37" s="1" t="str">
        <f>'2 MaturityAssessment'!A22</f>
        <v>Lifecycle Decision Making</v>
      </c>
    </row>
    <row r="38" spans="2:18" x14ac:dyDescent="0.3">
      <c r="C38" s="91" t="str">
        <f>+N38</f>
        <v>Asset Management Enablers</v>
      </c>
      <c r="D38" s="91"/>
      <c r="E38" s="91"/>
      <c r="F38" s="95">
        <f t="shared" ref="F38:L38" si="17">AVERAGE(F28:F33)</f>
        <v>0</v>
      </c>
      <c r="G38" s="95">
        <f t="shared" si="17"/>
        <v>0</v>
      </c>
      <c r="H38" s="95">
        <f t="shared" si="17"/>
        <v>0</v>
      </c>
      <c r="I38" s="95">
        <f t="shared" si="17"/>
        <v>2</v>
      </c>
      <c r="J38" s="95">
        <f t="shared" si="17"/>
        <v>2</v>
      </c>
      <c r="K38" s="95">
        <f t="shared" si="17"/>
        <v>2</v>
      </c>
      <c r="L38" s="95">
        <f t="shared" si="17"/>
        <v>2</v>
      </c>
      <c r="N38" s="1" t="str">
        <f>'2 MaturityAssessment'!A31</f>
        <v>Asset Management Enablers</v>
      </c>
    </row>
    <row r="39" spans="2:18" x14ac:dyDescent="0.3">
      <c r="C39" s="93"/>
      <c r="D39" s="93"/>
      <c r="E39" s="93"/>
      <c r="F39" s="94"/>
      <c r="G39" s="94"/>
      <c r="H39" s="94"/>
      <c r="I39" s="94"/>
      <c r="J39" s="94"/>
      <c r="K39" s="94"/>
      <c r="L39" s="94"/>
    </row>
    <row r="40" spans="2:18" x14ac:dyDescent="0.3">
      <c r="F40" s="26"/>
      <c r="G40" s="26"/>
      <c r="H40" s="26"/>
      <c r="I40" s="26"/>
      <c r="J40" s="26"/>
      <c r="K40" s="26"/>
      <c r="L40" s="26"/>
    </row>
    <row r="41" spans="2:18" x14ac:dyDescent="0.3">
      <c r="F41" s="26"/>
      <c r="G41" s="26"/>
      <c r="H41" s="26"/>
      <c r="I41" s="26"/>
      <c r="J41" s="26"/>
      <c r="K41" s="26"/>
      <c r="L41" s="26"/>
    </row>
    <row r="42" spans="2:18" x14ac:dyDescent="0.3">
      <c r="F42" s="26"/>
      <c r="G42" s="26"/>
      <c r="H42" s="26"/>
      <c r="I42" s="26"/>
      <c r="J42" s="26"/>
      <c r="K42" s="26"/>
      <c r="L42" s="26"/>
    </row>
  </sheetData>
  <mergeCells count="2">
    <mergeCell ref="F3:H3"/>
    <mergeCell ref="I3:K3"/>
  </mergeCells>
  <phoneticPr fontId="16" type="noConversion"/>
  <pageMargins left="0.70866141732283472" right="0.70866141732283472" top="0.74803149606299213" bottom="0.74803149606299213" header="0.31496062992125984" footer="0.31496062992125984"/>
  <pageSetup paperSize="8" scale="8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4</vt:i4>
      </vt:variant>
      <vt:variant>
        <vt:lpstr>Charts</vt:lpstr>
      </vt:variant>
      <vt:variant>
        <vt:i4>8</vt:i4>
      </vt:variant>
      <vt:variant>
        <vt:lpstr>Named Ranges</vt:lpstr>
      </vt:variant>
      <vt:variant>
        <vt:i4>5</vt:i4>
      </vt:variant>
    </vt:vector>
  </HeadingPairs>
  <TitlesOfParts>
    <vt:vector size="17" baseType="lpstr">
      <vt:lpstr>Instructions</vt:lpstr>
      <vt:lpstr>1 Overview</vt:lpstr>
      <vt:lpstr>2 MaturityAssessment</vt:lpstr>
      <vt:lpstr>3 Results</vt:lpstr>
      <vt:lpstr>SpiderChart</vt:lpstr>
      <vt:lpstr>SpiderChart - HiLo</vt:lpstr>
      <vt:lpstr>SpiderChart - HiLo 2</vt:lpstr>
      <vt:lpstr>ByCategory</vt:lpstr>
      <vt:lpstr>Overall</vt:lpstr>
      <vt:lpstr>UnderstandDefine</vt:lpstr>
      <vt:lpstr>Enablers</vt:lpstr>
      <vt:lpstr>HiLoTarget</vt:lpstr>
      <vt:lpstr>'1 Overview'!Print_Area</vt:lpstr>
      <vt:lpstr>'2 MaturityAssessment'!Print_Area</vt:lpstr>
      <vt:lpstr>'3 Results'!Print_Area</vt:lpstr>
      <vt:lpstr>Instructions!Print_Area</vt:lpstr>
      <vt:lpstr>'2 MaturityAssessment'!Print_Titles</vt:lpstr>
    </vt:vector>
  </TitlesOfParts>
  <Company>TEC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Asset Management Capability Assessment tool</dc:title>
  <dc:subject>Capital Asset Management</dc:subject>
  <dc:creator>TEC</dc:creator>
  <cp:keywords>CAM, Capital; Assets</cp:keywords>
  <cp:lastModifiedBy>Ian Greenwood</cp:lastModifiedBy>
  <cp:lastPrinted>2012-07-30T04:51:30Z</cp:lastPrinted>
  <dcterms:created xsi:type="dcterms:W3CDTF">2011-07-01T11:26:10Z</dcterms:created>
  <dcterms:modified xsi:type="dcterms:W3CDTF">2021-02-10T20:50:58Z</dcterms:modified>
  <cp:category>CAM</cp:category>
</cp:coreProperties>
</file>